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sengelman\Desktop\Shelly work\DASHBOARD\"/>
    </mc:Choice>
  </mc:AlternateContent>
  <xr:revisionPtr revIDLastSave="0" documentId="13_ncr:1_{93BB09E7-B80A-478E-8854-2CAF204B5681}" xr6:coauthVersionLast="47" xr6:coauthVersionMax="47" xr10:uidLastSave="{00000000-0000-0000-0000-000000000000}"/>
  <bookViews>
    <workbookView xWindow="-108" yWindow="-108" windowWidth="23256" windowHeight="12576" activeTab="2" xr2:uid="{2F4E74BC-076D-4A85-ADF9-1B7AB389E2A1}"/>
  </bookViews>
  <sheets>
    <sheet name="Pivots" sheetId="6" r:id="rId1"/>
    <sheet name="Data" sheetId="2" r:id="rId2"/>
    <sheet name="Dashboard" sheetId="5" r:id="rId3"/>
  </sheets>
  <definedNames>
    <definedName name="_xlnm._FilterDatabase" localSheetId="1" hidden="1">Data!$A$1:$I$1</definedName>
    <definedName name="Slicer_Gender">#N/A</definedName>
    <definedName name="Slicer_Race_Ethnicity">#N/A</definedName>
  </definedNames>
  <calcPr calcId="18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9" i="5" l="1"/>
  <c r="S30" i="5"/>
  <c r="S31" i="5"/>
  <c r="S32" i="5"/>
  <c r="S33" i="5"/>
  <c r="S34" i="5"/>
  <c r="S35" i="5"/>
  <c r="S36" i="5"/>
  <c r="S37" i="5"/>
  <c r="O29" i="5"/>
  <c r="O30" i="5"/>
  <c r="O31" i="5"/>
  <c r="O32" i="5"/>
  <c r="O33" i="5"/>
  <c r="O34" i="5"/>
  <c r="O35" i="5"/>
  <c r="O36" i="5"/>
  <c r="O37" i="5"/>
  <c r="K29" i="5"/>
  <c r="K30" i="5"/>
  <c r="K31" i="5"/>
  <c r="K32" i="5"/>
  <c r="K33" i="5"/>
  <c r="K34" i="5"/>
  <c r="K35" i="5"/>
  <c r="K36" i="5"/>
  <c r="S28" i="5"/>
  <c r="O28" i="5"/>
  <c r="K28" i="5"/>
  <c r="S41" i="5"/>
  <c r="S40" i="5"/>
  <c r="S39" i="5"/>
  <c r="S38" i="5"/>
  <c r="O41" i="5"/>
  <c r="O40" i="5"/>
  <c r="O39" i="5"/>
  <c r="O38" i="5"/>
  <c r="K41" i="5"/>
  <c r="K40" i="5"/>
  <c r="K39" i="5"/>
  <c r="K38" i="5"/>
  <c r="K37" i="5"/>
  <c r="G40" i="5"/>
  <c r="G41" i="5"/>
  <c r="G29" i="5"/>
  <c r="G30" i="5"/>
  <c r="G31" i="5"/>
  <c r="G32" i="5"/>
  <c r="G33" i="5"/>
  <c r="G34" i="5"/>
  <c r="G35" i="5"/>
  <c r="G36" i="5"/>
  <c r="G37" i="5"/>
  <c r="G38" i="5"/>
  <c r="G39" i="5"/>
  <c r="G28" i="5"/>
  <c r="A17" i="6"/>
  <c r="C6" i="6" l="1"/>
  <c r="B6" i="6"/>
  <c r="D6" i="6"/>
  <c r="A6" i="6"/>
  <c r="G21" i="5" l="1"/>
  <c r="S21" i="5"/>
  <c r="K21" i="5"/>
  <c r="O21" i="5"/>
</calcChain>
</file>

<file path=xl/sharedStrings.xml><?xml version="1.0" encoding="utf-8"?>
<sst xmlns="http://schemas.openxmlformats.org/spreadsheetml/2006/main" count="125" uniqueCount="46">
  <si>
    <t>Meeting new people</t>
  </si>
  <si>
    <t>Meeting and interacting with different groups for different parts of the workshop</t>
  </si>
  <si>
    <t>Gender</t>
  </si>
  <si>
    <t>Female</t>
  </si>
  <si>
    <t>Male</t>
  </si>
  <si>
    <t>Quote</t>
  </si>
  <si>
    <t>Row Labels</t>
  </si>
  <si>
    <t>Count of Gender</t>
  </si>
  <si>
    <t>Race/Ethnicity</t>
  </si>
  <si>
    <t>URM</t>
  </si>
  <si>
    <t>nonURM</t>
  </si>
  <si>
    <t>Meeting people</t>
  </si>
  <si>
    <t>Guided walk</t>
  </si>
  <si>
    <t>Resources</t>
  </si>
  <si>
    <t>Instructor</t>
  </si>
  <si>
    <t>Connecting with other students on the guided walk</t>
  </si>
  <si>
    <t>Meeting students like me</t>
  </si>
  <si>
    <t>Being with others in a shared space</t>
  </si>
  <si>
    <t>Interacting with new friends</t>
  </si>
  <si>
    <t>Loved my partner and working with her</t>
  </si>
  <si>
    <t>I met someone who is in my major!</t>
  </si>
  <si>
    <t>Meeting people I would normally never get to meet</t>
  </si>
  <si>
    <t>Opportunity to work with new people and the guided walk</t>
  </si>
  <si>
    <t>The group work with others</t>
  </si>
  <si>
    <t>Walking and meeting someone I like</t>
  </si>
  <si>
    <t>The meet and greet!</t>
  </si>
  <si>
    <t>All of the material and getting to meet my work partner!</t>
  </si>
  <si>
    <t>The packets were really cool and useful</t>
  </si>
  <si>
    <t>That guidebook will come in handy</t>
  </si>
  <si>
    <t>I liked the packets the best</t>
  </si>
  <si>
    <t>Our teacher was the best part of the whole workshop!</t>
  </si>
  <si>
    <t>[Instructor] rocked!</t>
  </si>
  <si>
    <t>The best part was meeting an awesome teacher</t>
  </si>
  <si>
    <t>The instructor was cool</t>
  </si>
  <si>
    <t>I guess the best part was [the instructor]</t>
  </si>
  <si>
    <t>The instructor was really engaging!</t>
  </si>
  <si>
    <t>Great teacher!</t>
  </si>
  <si>
    <t>Finally…a good teacher! This guy rocks!</t>
  </si>
  <si>
    <t>The packets and the nature walk!</t>
  </si>
  <si>
    <t>The guided walk was the best part</t>
  </si>
  <si>
    <t>The walk was really nice and hands on</t>
  </si>
  <si>
    <t>I loved being outside and working with the teacher one-on-one</t>
  </si>
  <si>
    <t>Sum of Meeting people</t>
  </si>
  <si>
    <t>Sum of Resources</t>
  </si>
  <si>
    <t>Sum of Instructor</t>
  </si>
  <si>
    <t>Sum of Guided 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</si>
</sst>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onstantia"/>
      <family val="2"/>
      <scheme val="minor"/>
    </font>
    <font>
      <sz val="10"/>
      <color rgb="FF000000"/>
      <name val="Garamond"/>
      <family val="1"/>
    </font>
    <font>
      <sz val="8"/>
      <name val="Constantia"/>
      <family val="2"/>
      <scheme val="minor"/>
    </font>
    <font>
      <b/>
      <sz val="11"/>
      <color theme="1"/>
      <name val="Constantia"/>
      <family val="1"/>
      <scheme val="minor"/>
    </font>
    <font>
      <b/>
      <i/>
      <sz val="11"/>
      <color theme="1"/>
      <name val="Constantia"/>
      <family val="1"/>
      <scheme val="minor"/>
    </font>
    <font>
      <sz val="11"/>
      <color theme="0"/>
      <name val="Source Sans Pro"/>
      <family val="2"/>
    </font>
    <font>
      <b/>
      <sz val="20"/>
      <color rgb="FF94A58E"/>
      <name val="Source Sans Pro"/>
      <family val="2"/>
    </font>
    <font>
      <b/>
      <sz val="20"/>
      <color theme="0"/>
      <name val="Source Sans Pro"/>
      <family val="2"/>
    </font>
  </fonts>
  <fills count="6">
    <fill>
      <patternFill patternType="none"/>
    </fill>
    <fill>
      <patternFill patternType="gray125"/>
    </fill>
    <fill>
      <patternFill patternType="solid">
        <fgColor theme="4" tint="0.79998168889431442"/>
        <bgColor indexed="64"/>
      </patternFill>
    </fill>
    <fill>
      <patternFill patternType="solid">
        <fgColor rgb="FF94A58E"/>
        <bgColor indexed="64"/>
      </patternFill>
    </fill>
    <fill>
      <patternFill patternType="solid">
        <fgColor theme="0"/>
        <bgColor indexed="64"/>
      </patternFill>
    </fill>
    <fill>
      <patternFill patternType="solid">
        <fgColor rgb="FF63755D"/>
        <bgColor indexed="64"/>
      </patternFill>
    </fill>
  </fills>
  <borders count="10">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1">
    <xf numFmtId="0" fontId="0" fillId="0" borderId="0"/>
  </cellStyleXfs>
  <cellXfs count="29">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Border="1"/>
    <xf numFmtId="0" fontId="0" fillId="0" borderId="1" xfId="0" applyBorder="1"/>
    <xf numFmtId="49" fontId="0" fillId="0" borderId="1" xfId="0" applyNumberFormat="1" applyBorder="1"/>
    <xf numFmtId="0" fontId="1" fillId="0" borderId="1" xfId="0" applyFont="1" applyBorder="1"/>
    <xf numFmtId="0" fontId="1" fillId="0" borderId="1" xfId="0" applyFont="1" applyBorder="1" applyAlignment="1">
      <alignment horizontal="left" vertical="top"/>
    </xf>
    <xf numFmtId="0" fontId="1" fillId="0" borderId="1" xfId="0" applyFont="1" applyBorder="1" applyAlignment="1">
      <alignment vertical="top" wrapText="1"/>
    </xf>
    <xf numFmtId="0" fontId="1" fillId="0" borderId="1" xfId="0" applyFont="1" applyFill="1" applyBorder="1"/>
    <xf numFmtId="0" fontId="3" fillId="2" borderId="1" xfId="0" applyFont="1" applyFill="1" applyBorder="1"/>
    <xf numFmtId="0" fontId="1" fillId="0" borderId="0" xfId="0" applyFont="1" applyBorder="1"/>
    <xf numFmtId="0" fontId="1" fillId="0" borderId="0" xfId="0" applyFont="1" applyBorder="1" applyAlignment="1">
      <alignment vertical="top" wrapText="1"/>
    </xf>
    <xf numFmtId="0" fontId="4" fillId="2" borderId="1" xfId="0" applyFont="1" applyFill="1" applyBorder="1" applyAlignment="1">
      <alignment wrapText="1"/>
    </xf>
    <xf numFmtId="0" fontId="0" fillId="3" borderId="0" xfId="0" applyFill="1"/>
    <xf numFmtId="9" fontId="6" fillId="3" borderId="0" xfId="0" applyNumberFormat="1" applyFont="1" applyFill="1" applyAlignment="1">
      <alignment vertical="center"/>
    </xf>
    <xf numFmtId="9" fontId="7" fillId="3" borderId="0" xfId="0" applyNumberFormat="1" applyFont="1" applyFill="1" applyAlignment="1">
      <alignment vertical="center"/>
    </xf>
    <xf numFmtId="0" fontId="5" fillId="3" borderId="0" xfId="0" applyFont="1" applyFill="1" applyBorder="1" applyAlignment="1">
      <alignment vertical="center" wrapText="1"/>
    </xf>
    <xf numFmtId="9" fontId="6" fillId="4" borderId="2" xfId="0" applyNumberFormat="1" applyFont="1" applyFill="1" applyBorder="1" applyAlignment="1">
      <alignment horizontal="center" vertical="center"/>
    </xf>
    <xf numFmtId="9" fontId="6" fillId="4" borderId="3" xfId="0" applyNumberFormat="1" applyFont="1" applyFill="1" applyBorder="1" applyAlignment="1">
      <alignment horizontal="center" vertical="center"/>
    </xf>
    <xf numFmtId="9" fontId="6" fillId="4" borderId="4" xfId="0" applyNumberFormat="1" applyFont="1" applyFill="1" applyBorder="1" applyAlignment="1">
      <alignment horizontal="center" vertical="center"/>
    </xf>
    <xf numFmtId="9" fontId="6" fillId="4" borderId="5" xfId="0" applyNumberFormat="1" applyFont="1" applyFill="1" applyBorder="1" applyAlignment="1">
      <alignment horizontal="center" vertical="center"/>
    </xf>
    <xf numFmtId="9" fontId="6" fillId="4" borderId="0" xfId="0" applyNumberFormat="1" applyFont="1" applyFill="1" applyBorder="1" applyAlignment="1">
      <alignment horizontal="center" vertical="center"/>
    </xf>
    <xf numFmtId="9" fontId="6" fillId="4" borderId="6" xfId="0" applyNumberFormat="1" applyFont="1" applyFill="1" applyBorder="1" applyAlignment="1">
      <alignment horizontal="center" vertical="center"/>
    </xf>
    <xf numFmtId="9" fontId="6" fillId="4" borderId="7" xfId="0" applyNumberFormat="1" applyFont="1" applyFill="1" applyBorder="1" applyAlignment="1">
      <alignment horizontal="center" vertical="center"/>
    </xf>
    <xf numFmtId="9" fontId="6" fillId="4" borderId="8" xfId="0" applyNumberFormat="1" applyFont="1" applyFill="1" applyBorder="1" applyAlignment="1">
      <alignment horizontal="center" vertical="center"/>
    </xf>
    <xf numFmtId="9" fontId="6" fillId="4" borderId="9" xfId="0" applyNumberFormat="1" applyFont="1" applyFill="1" applyBorder="1" applyAlignment="1">
      <alignment horizontal="center" vertical="center"/>
    </xf>
    <xf numFmtId="0" fontId="5" fillId="5" borderId="0" xfId="0" applyFont="1" applyFill="1" applyBorder="1" applyAlignment="1">
      <alignment horizontal="left" vertical="center" wrapText="1"/>
    </xf>
  </cellXfs>
  <cellStyles count="1">
    <cellStyle name="Normal" xfId="0" builtinId="0"/>
  </cellStyles>
  <dxfs count="2">
    <dxf>
      <font>
        <b/>
        <color theme="1"/>
      </font>
      <border>
        <bottom style="thin">
          <color theme="4"/>
        </bottom>
        <vertical/>
        <horizontal/>
      </border>
    </dxf>
    <dxf>
      <font>
        <color theme="1"/>
        <name val="Bahnschrift Light"/>
        <family val="2"/>
        <scheme val="none"/>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SlicerStyleLight1 2" pivot="0" table="0" count="10" xr9:uid="{5F62F0A1-4566-4E61-8A9E-A5D26817B69D}">
      <tableStyleElement type="wholeTable" dxfId="1"/>
      <tableStyleElement type="headerRow" dxfId="0"/>
    </tableStyle>
  </tableStyles>
  <colors>
    <mruColors>
      <color rgb="FF94A58E"/>
      <color rgb="FF000000"/>
      <color rgb="FF63755D"/>
      <color rgb="FFF1FFAB"/>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133350</xdr:colOff>
      <xdr:row>37</xdr:row>
      <xdr:rowOff>342900</xdr:rowOff>
    </xdr:to>
    <xdr:grpSp>
      <xdr:nvGrpSpPr>
        <xdr:cNvPr id="2" name="Group 1">
          <a:extLst>
            <a:ext uri="{FF2B5EF4-FFF2-40B4-BE49-F238E27FC236}">
              <a16:creationId xmlns:a16="http://schemas.microsoft.com/office/drawing/2014/main" id="{55A0C057-17B0-432A-9E20-47C777C07D6C}"/>
            </a:ext>
          </a:extLst>
        </xdr:cNvPr>
        <xdr:cNvGrpSpPr/>
      </xdr:nvGrpSpPr>
      <xdr:grpSpPr>
        <a:xfrm>
          <a:off x="0" y="0"/>
          <a:ext cx="2190750" cy="10315575"/>
          <a:chOff x="0" y="0"/>
          <a:chExt cx="2944205" cy="10156502"/>
        </a:xfrm>
      </xdr:grpSpPr>
      <xdr:pic>
        <xdr:nvPicPr>
          <xdr:cNvPr id="3" name="Picture 2">
            <a:extLst>
              <a:ext uri="{FF2B5EF4-FFF2-40B4-BE49-F238E27FC236}">
                <a16:creationId xmlns:a16="http://schemas.microsoft.com/office/drawing/2014/main" id="{F2292D50-FA6F-45E5-9756-E4E6C3A589BC}"/>
              </a:ext>
            </a:extLst>
          </xdr:cNvPr>
          <xdr:cNvPicPr>
            <a:picLocks noChangeAspect="1"/>
          </xdr:cNvPicPr>
        </xdr:nvPicPr>
        <xdr:blipFill>
          <a:blip xmlns:r="http://schemas.openxmlformats.org/officeDocument/2006/relationships" r:embed="rId1"/>
          <a:srcRect l="35105" r="26243"/>
          <a:stretch>
            <a:fillRect/>
          </a:stretch>
        </xdr:blipFill>
        <xdr:spPr>
          <a:xfrm>
            <a:off x="0" y="0"/>
            <a:ext cx="2944205" cy="10156502"/>
          </a:xfrm>
          <a:prstGeom prst="rect">
            <a:avLst/>
          </a:prstGeom>
        </xdr:spPr>
      </xdr:pic>
    </xdr:grpSp>
    <xdr:clientData/>
  </xdr:twoCellAnchor>
  <xdr:twoCellAnchor>
    <xdr:from>
      <xdr:col>3</xdr:col>
      <xdr:colOff>409575</xdr:colOff>
      <xdr:row>0</xdr:row>
      <xdr:rowOff>161925</xdr:rowOff>
    </xdr:from>
    <xdr:to>
      <xdr:col>11</xdr:col>
      <xdr:colOff>493532</xdr:colOff>
      <xdr:row>5</xdr:row>
      <xdr:rowOff>107107</xdr:rowOff>
    </xdr:to>
    <xdr:sp macro="" textlink="">
      <xdr:nvSpPr>
        <xdr:cNvPr id="4" name="TextBox 43">
          <a:extLst>
            <a:ext uri="{FF2B5EF4-FFF2-40B4-BE49-F238E27FC236}">
              <a16:creationId xmlns:a16="http://schemas.microsoft.com/office/drawing/2014/main" id="{F97EE265-D35A-45EC-86BE-71D7E08D470D}"/>
            </a:ext>
          </a:extLst>
        </xdr:cNvPr>
        <xdr:cNvSpPr txBox="1"/>
      </xdr:nvSpPr>
      <xdr:spPr>
        <a:xfrm>
          <a:off x="2466975" y="161925"/>
          <a:ext cx="5570357" cy="897682"/>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3501"/>
            </a:lnSpc>
          </a:pPr>
          <a:r>
            <a:rPr lang="en-US" sz="4025" b="1">
              <a:solidFill>
                <a:srgbClr val="F1FFAB"/>
              </a:solidFill>
              <a:latin typeface="Times Neue Roman Bold"/>
            </a:rPr>
            <a:t>Workshop</a:t>
          </a:r>
        </a:p>
        <a:p>
          <a:pPr>
            <a:lnSpc>
              <a:spcPts val="3501"/>
            </a:lnSpc>
          </a:pPr>
          <a:r>
            <a:rPr lang="en-US" sz="4025" b="1">
              <a:solidFill>
                <a:srgbClr val="F1FFAB"/>
              </a:solidFill>
              <a:latin typeface="Times Neue Roman Bold"/>
            </a:rPr>
            <a:t>Feedback</a:t>
          </a:r>
        </a:p>
      </xdr:txBody>
    </xdr:sp>
    <xdr:clientData/>
  </xdr:twoCellAnchor>
  <xdr:twoCellAnchor editAs="oneCell">
    <xdr:from>
      <xdr:col>19</xdr:col>
      <xdr:colOff>199231</xdr:colOff>
      <xdr:row>0</xdr:row>
      <xdr:rowOff>134937</xdr:rowOff>
    </xdr:from>
    <xdr:to>
      <xdr:col>20</xdr:col>
      <xdr:colOff>319627</xdr:colOff>
      <xdr:row>4</xdr:row>
      <xdr:rowOff>179133</xdr:rowOff>
    </xdr:to>
    <xdr:pic>
      <xdr:nvPicPr>
        <xdr:cNvPr id="5" name="Graphic 4">
          <a:extLst>
            <a:ext uri="{FF2B5EF4-FFF2-40B4-BE49-F238E27FC236}">
              <a16:creationId xmlns:a16="http://schemas.microsoft.com/office/drawing/2014/main" id="{B19F97C8-950E-46AA-8DEA-42394D2E12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a:fillRect/>
        </a:stretch>
      </xdr:blipFill>
      <xdr:spPr>
        <a:xfrm>
          <a:off x="12158398" y="134937"/>
          <a:ext cx="808312" cy="806196"/>
        </a:xfrm>
        <a:prstGeom prst="rect">
          <a:avLst/>
        </a:prstGeom>
      </xdr:spPr>
    </xdr:pic>
    <xdr:clientData/>
  </xdr:twoCellAnchor>
  <xdr:twoCellAnchor>
    <xdr:from>
      <xdr:col>10</xdr:col>
      <xdr:colOff>341539</xdr:colOff>
      <xdr:row>6</xdr:row>
      <xdr:rowOff>24493</xdr:rowOff>
    </xdr:from>
    <xdr:to>
      <xdr:col>15</xdr:col>
      <xdr:colOff>512988</xdr:colOff>
      <xdr:row>10</xdr:row>
      <xdr:rowOff>176893</xdr:rowOff>
    </xdr:to>
    <xdr:grpSp>
      <xdr:nvGrpSpPr>
        <xdr:cNvPr id="6" name="Group 5">
          <a:extLst>
            <a:ext uri="{FF2B5EF4-FFF2-40B4-BE49-F238E27FC236}">
              <a16:creationId xmlns:a16="http://schemas.microsoft.com/office/drawing/2014/main" id="{58EE4BF3-96F2-4C71-9766-8F9EAA210C88}"/>
            </a:ext>
          </a:extLst>
        </xdr:cNvPr>
        <xdr:cNvGrpSpPr/>
      </xdr:nvGrpSpPr>
      <xdr:grpSpPr>
        <a:xfrm>
          <a:off x="6837589" y="1110343"/>
          <a:ext cx="3238499" cy="876300"/>
          <a:chOff x="0" y="0"/>
          <a:chExt cx="10004057" cy="3206576"/>
        </a:xfrm>
      </xdr:grpSpPr>
      <xdr:sp macro="" textlink="">
        <xdr:nvSpPr>
          <xdr:cNvPr id="7" name="Freeform 45">
            <a:extLst>
              <a:ext uri="{FF2B5EF4-FFF2-40B4-BE49-F238E27FC236}">
                <a16:creationId xmlns:a16="http://schemas.microsoft.com/office/drawing/2014/main" id="{435F223E-789A-4D99-9645-B29005F2AC0A}"/>
              </a:ext>
            </a:extLst>
          </xdr:cNvPr>
          <xdr:cNvSpPr/>
        </xdr:nvSpPr>
        <xdr:spPr>
          <a:xfrm>
            <a:off x="0" y="0"/>
            <a:ext cx="10004057" cy="3206576"/>
          </a:xfrm>
          <a:custGeom>
            <a:avLst/>
            <a:gdLst/>
            <a:ahLst/>
            <a:cxnLst/>
            <a:rect l="l" t="t" r="r" b="b"/>
            <a:pathLst>
              <a:path w="10004057" h="3206576">
                <a:moveTo>
                  <a:pt x="10004057" y="279400"/>
                </a:moveTo>
                <a:lnTo>
                  <a:pt x="10004057" y="0"/>
                </a:lnTo>
                <a:lnTo>
                  <a:pt x="0" y="0"/>
                </a:lnTo>
                <a:lnTo>
                  <a:pt x="0" y="3206576"/>
                </a:lnTo>
                <a:lnTo>
                  <a:pt x="10004057" y="3206576"/>
                </a:lnTo>
                <a:lnTo>
                  <a:pt x="10004057" y="279400"/>
                </a:lnTo>
                <a:close/>
                <a:moveTo>
                  <a:pt x="9925317" y="279400"/>
                </a:moveTo>
                <a:lnTo>
                  <a:pt x="9925317" y="3127836"/>
                </a:lnTo>
                <a:lnTo>
                  <a:pt x="78740" y="3127836"/>
                </a:lnTo>
                <a:lnTo>
                  <a:pt x="78740" y="78740"/>
                </a:lnTo>
                <a:lnTo>
                  <a:pt x="9925317" y="78740"/>
                </a:lnTo>
                <a:lnTo>
                  <a:pt x="9925317" y="279400"/>
                </a:lnTo>
                <a:close/>
              </a:path>
            </a:pathLst>
          </a:custGeom>
          <a:solidFill>
            <a:srgbClr val="FFFFFF"/>
          </a:solidFill>
        </xdr:spPr>
        <xdr:txBody>
          <a:bodyPr wrap="square" anchor="ctr"/>
          <a:lstStyle/>
          <a:p>
            <a:pPr algn="ctr"/>
            <a:r>
              <a:rPr lang="en-US" sz="1800">
                <a:solidFill>
                  <a:schemeClr val="bg1"/>
                </a:solidFill>
                <a:latin typeface="Source Sans Pro" panose="020B0503030403020204" pitchFamily="34" charset="0"/>
                <a:ea typeface="Source Sans Pro" panose="020B0503030403020204" pitchFamily="34" charset="0"/>
              </a:rPr>
              <a:t>Briefly describe what you liked </a:t>
            </a:r>
            <a:r>
              <a:rPr lang="en-US" sz="1800" b="1">
                <a:solidFill>
                  <a:schemeClr val="bg1"/>
                </a:solidFill>
                <a:latin typeface="Source Sans Pro" panose="020B0503030403020204" pitchFamily="34" charset="0"/>
                <a:ea typeface="Source Sans Pro" panose="020B0503030403020204" pitchFamily="34" charset="0"/>
              </a:rPr>
              <a:t>BEST</a:t>
            </a:r>
            <a:r>
              <a:rPr lang="en-US" sz="1800" b="1" baseline="0">
                <a:solidFill>
                  <a:schemeClr val="bg1"/>
                </a:solidFill>
                <a:latin typeface="Source Sans Pro" panose="020B0503030403020204" pitchFamily="34" charset="0"/>
                <a:ea typeface="Source Sans Pro" panose="020B0503030403020204" pitchFamily="34" charset="0"/>
              </a:rPr>
              <a:t> </a:t>
            </a:r>
            <a:r>
              <a:rPr lang="en-US" sz="1800" baseline="0">
                <a:solidFill>
                  <a:schemeClr val="bg1"/>
                </a:solidFill>
                <a:latin typeface="Source Sans Pro" panose="020B0503030403020204" pitchFamily="34" charset="0"/>
                <a:ea typeface="Source Sans Pro" panose="020B0503030403020204" pitchFamily="34" charset="0"/>
              </a:rPr>
              <a:t>about the workshop:</a:t>
            </a:r>
            <a:endParaRPr lang="en-US" sz="1800">
              <a:solidFill>
                <a:schemeClr val="bg1"/>
              </a:solidFill>
              <a:latin typeface="Source Sans Pro" panose="020B0503030403020204" pitchFamily="34" charset="0"/>
              <a:ea typeface="Source Sans Pro" panose="020B0503030403020204" pitchFamily="34" charset="0"/>
            </a:endParaRPr>
          </a:p>
        </xdr:txBody>
      </xdr:sp>
    </xdr:grpSp>
    <xdr:clientData/>
  </xdr:twoCellAnchor>
  <xdr:twoCellAnchor>
    <xdr:from>
      <xdr:col>5</xdr:col>
      <xdr:colOff>676276</xdr:colOff>
      <xdr:row>14</xdr:row>
      <xdr:rowOff>152400</xdr:rowOff>
    </xdr:from>
    <xdr:to>
      <xdr:col>9</xdr:col>
      <xdr:colOff>9526</xdr:colOff>
      <xdr:row>17</xdr:row>
      <xdr:rowOff>186962</xdr:rowOff>
    </xdr:to>
    <xdr:grpSp>
      <xdr:nvGrpSpPr>
        <xdr:cNvPr id="10" name="Group 9">
          <a:extLst>
            <a:ext uri="{FF2B5EF4-FFF2-40B4-BE49-F238E27FC236}">
              <a16:creationId xmlns:a16="http://schemas.microsoft.com/office/drawing/2014/main" id="{409D86F8-3434-467C-9D9C-0DBA14BAF76D}"/>
            </a:ext>
          </a:extLst>
        </xdr:cNvPr>
        <xdr:cNvGrpSpPr/>
      </xdr:nvGrpSpPr>
      <xdr:grpSpPr>
        <a:xfrm>
          <a:off x="4105276" y="2686050"/>
          <a:ext cx="2124075" cy="569867"/>
          <a:chOff x="4800600" y="3048000"/>
          <a:chExt cx="1890827" cy="606062"/>
        </a:xfrm>
      </xdr:grpSpPr>
      <xdr:sp macro="" textlink="">
        <xdr:nvSpPr>
          <xdr:cNvPr id="8" name="TextBox 46">
            <a:extLst>
              <a:ext uri="{FF2B5EF4-FFF2-40B4-BE49-F238E27FC236}">
                <a16:creationId xmlns:a16="http://schemas.microsoft.com/office/drawing/2014/main" id="{C4C96A28-DEE3-4804-9180-586CBCA088AB}"/>
              </a:ext>
            </a:extLst>
          </xdr:cNvPr>
          <xdr:cNvSpPr txBox="1"/>
        </xdr:nvSpPr>
        <xdr:spPr>
          <a:xfrm>
            <a:off x="4972050" y="3209925"/>
            <a:ext cx="1661160" cy="257378"/>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158"/>
              </a:lnSpc>
            </a:pPr>
            <a:r>
              <a:rPr lang="en-US" sz="1308" spc="248">
                <a:solidFill>
                  <a:srgbClr val="FFFFFF"/>
                </a:solidFill>
                <a:latin typeface="Source Sans Pro"/>
              </a:rPr>
              <a:t>MEETING</a:t>
            </a:r>
            <a:r>
              <a:rPr lang="en-US" sz="1308" spc="248" baseline="0">
                <a:solidFill>
                  <a:srgbClr val="FFFFFF"/>
                </a:solidFill>
                <a:latin typeface="Source Sans Pro"/>
              </a:rPr>
              <a:t> PEOPLE</a:t>
            </a:r>
            <a:endParaRPr lang="en-US" sz="1308" spc="248">
              <a:solidFill>
                <a:srgbClr val="FFFFFF"/>
              </a:solidFill>
              <a:latin typeface="Source Sans Pro"/>
            </a:endParaRPr>
          </a:p>
        </xdr:txBody>
      </xdr:sp>
      <xdr:sp macro="" textlink="">
        <xdr:nvSpPr>
          <xdr:cNvPr id="9" name="Freeform 5">
            <a:extLst>
              <a:ext uri="{FF2B5EF4-FFF2-40B4-BE49-F238E27FC236}">
                <a16:creationId xmlns:a16="http://schemas.microsoft.com/office/drawing/2014/main" id="{BE07F841-8B33-4455-94DD-D0B67206E35C}"/>
              </a:ext>
            </a:extLst>
          </xdr:cNvPr>
          <xdr:cNvSpPr/>
        </xdr:nvSpPr>
        <xdr:spPr>
          <a:xfrm>
            <a:off x="4800600" y="3048000"/>
            <a:ext cx="1890827" cy="606062"/>
          </a:xfrm>
          <a:custGeom>
            <a:avLst/>
            <a:gdLst/>
            <a:ahLst/>
            <a:cxnLst/>
            <a:rect l="l" t="t" r="r" b="b"/>
            <a:pathLst>
              <a:path w="10004057" h="3206576">
                <a:moveTo>
                  <a:pt x="10004057" y="279400"/>
                </a:moveTo>
                <a:lnTo>
                  <a:pt x="10004057" y="0"/>
                </a:lnTo>
                <a:lnTo>
                  <a:pt x="0" y="0"/>
                </a:lnTo>
                <a:lnTo>
                  <a:pt x="0" y="3206576"/>
                </a:lnTo>
                <a:lnTo>
                  <a:pt x="10004057" y="3206576"/>
                </a:lnTo>
                <a:lnTo>
                  <a:pt x="10004057" y="279400"/>
                </a:lnTo>
                <a:close/>
                <a:moveTo>
                  <a:pt x="9925317" y="279400"/>
                </a:moveTo>
                <a:lnTo>
                  <a:pt x="9925317" y="3127836"/>
                </a:lnTo>
                <a:lnTo>
                  <a:pt x="78740" y="3127836"/>
                </a:lnTo>
                <a:lnTo>
                  <a:pt x="78740" y="78740"/>
                </a:lnTo>
                <a:lnTo>
                  <a:pt x="9925317" y="78740"/>
                </a:lnTo>
                <a:lnTo>
                  <a:pt x="9925317" y="279400"/>
                </a:lnTo>
                <a:close/>
              </a:path>
            </a:pathLst>
          </a:custGeom>
          <a:solidFill>
            <a:srgbClr val="FFFFFF"/>
          </a:solidFill>
        </xdr:spPr>
        <xdr:txBody>
          <a:bodyPr wrap="square"/>
          <a:lstStyle/>
          <a:p>
            <a:endParaRPr lang="en-US"/>
          </a:p>
        </xdr:txBody>
      </xdr:sp>
    </xdr:grpSp>
    <xdr:clientData/>
  </xdr:twoCellAnchor>
  <xdr:twoCellAnchor>
    <xdr:from>
      <xdr:col>3</xdr:col>
      <xdr:colOff>396875</xdr:colOff>
      <xdr:row>14</xdr:row>
      <xdr:rowOff>17992</xdr:rowOff>
    </xdr:from>
    <xdr:to>
      <xdr:col>5</xdr:col>
      <xdr:colOff>254000</xdr:colOff>
      <xdr:row>17</xdr:row>
      <xdr:rowOff>170392</xdr:rowOff>
    </xdr:to>
    <xdr:sp macro="" textlink="">
      <xdr:nvSpPr>
        <xdr:cNvPr id="11" name="TextBox 10">
          <a:extLst>
            <a:ext uri="{FF2B5EF4-FFF2-40B4-BE49-F238E27FC236}">
              <a16:creationId xmlns:a16="http://schemas.microsoft.com/office/drawing/2014/main" id="{B47C0A3C-CBB1-42A0-A2A3-B81856CCC0E4}"/>
            </a:ext>
          </a:extLst>
        </xdr:cNvPr>
        <xdr:cNvSpPr txBox="1"/>
      </xdr:nvSpPr>
      <xdr:spPr>
        <a:xfrm>
          <a:off x="2460625" y="2875492"/>
          <a:ext cx="123295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latin typeface="Source Sans Pro" panose="020B0503030403020204" pitchFamily="34" charset="0"/>
              <a:ea typeface="Source Sans Pro" panose="020B0503030403020204" pitchFamily="34" charset="0"/>
            </a:rPr>
            <a:t>Here are the themes that emerged</a:t>
          </a:r>
        </a:p>
      </xdr:txBody>
    </xdr:sp>
    <xdr:clientData/>
  </xdr:twoCellAnchor>
  <xdr:twoCellAnchor>
    <xdr:from>
      <xdr:col>4</xdr:col>
      <xdr:colOff>561975</xdr:colOff>
      <xdr:row>15</xdr:row>
      <xdr:rowOff>123825</xdr:rowOff>
    </xdr:from>
    <xdr:to>
      <xdr:col>5</xdr:col>
      <xdr:colOff>400050</xdr:colOff>
      <xdr:row>16</xdr:row>
      <xdr:rowOff>171450</xdr:rowOff>
    </xdr:to>
    <xdr:sp macro="" textlink="">
      <xdr:nvSpPr>
        <xdr:cNvPr id="12" name="Arrow: Right 11">
          <a:extLst>
            <a:ext uri="{FF2B5EF4-FFF2-40B4-BE49-F238E27FC236}">
              <a16:creationId xmlns:a16="http://schemas.microsoft.com/office/drawing/2014/main" id="{33E1C097-0875-44B9-B58D-2F15F0716840}"/>
            </a:ext>
          </a:extLst>
        </xdr:cNvPr>
        <xdr:cNvSpPr/>
      </xdr:nvSpPr>
      <xdr:spPr>
        <a:xfrm>
          <a:off x="3305175" y="3171825"/>
          <a:ext cx="523875" cy="238125"/>
        </a:xfrm>
        <a:prstGeom prst="rightArrow">
          <a:avLst/>
        </a:prstGeom>
        <a:solidFill>
          <a:srgbClr val="F1FFAB"/>
        </a:solidFill>
        <a:ln>
          <a:solidFill>
            <a:srgbClr val="F1FFA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288925</xdr:colOff>
      <xdr:row>19</xdr:row>
      <xdr:rowOff>24341</xdr:rowOff>
    </xdr:from>
    <xdr:to>
      <xdr:col>5</xdr:col>
      <xdr:colOff>327025</xdr:colOff>
      <xdr:row>28</xdr:row>
      <xdr:rowOff>59531</xdr:rowOff>
    </xdr:to>
    <xdr:sp macro="" textlink="">
      <xdr:nvSpPr>
        <xdr:cNvPr id="13" name="TextBox 12">
          <a:extLst>
            <a:ext uri="{FF2B5EF4-FFF2-40B4-BE49-F238E27FC236}">
              <a16:creationId xmlns:a16="http://schemas.microsoft.com/office/drawing/2014/main" id="{59514DD9-6CD9-4E28-811C-616F622FB42B}"/>
            </a:ext>
          </a:extLst>
        </xdr:cNvPr>
        <xdr:cNvSpPr txBox="1"/>
      </xdr:nvSpPr>
      <xdr:spPr>
        <a:xfrm>
          <a:off x="2360613" y="3834341"/>
          <a:ext cx="1419225" cy="2059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latin typeface="Source Sans Pro" panose="020B0503030403020204" pitchFamily="34" charset="0"/>
              <a:ea typeface="Source Sans Pro" panose="020B0503030403020204" pitchFamily="34" charset="0"/>
            </a:rPr>
            <a:t>This is the</a:t>
          </a:r>
          <a:r>
            <a:rPr lang="en-US" sz="1100" i="1" baseline="0">
              <a:latin typeface="Source Sans Pro" panose="020B0503030403020204" pitchFamily="34" charset="0"/>
              <a:ea typeface="Source Sans Pro" panose="020B0503030403020204" pitchFamily="34" charset="0"/>
            </a:rPr>
            <a:t> percentage of students who mentioned this theme in their response. (Note: Percentages may not add up to 100% if students mentioned more than one theme.)</a:t>
          </a:r>
          <a:endParaRPr lang="en-US" sz="1100" i="1">
            <a:latin typeface="Source Sans Pro" panose="020B0503030403020204" pitchFamily="34" charset="0"/>
            <a:ea typeface="Source Sans Pro" panose="020B0503030403020204" pitchFamily="34" charset="0"/>
          </a:endParaRPr>
        </a:p>
      </xdr:txBody>
    </xdr:sp>
    <xdr:clientData/>
  </xdr:twoCellAnchor>
  <xdr:twoCellAnchor>
    <xdr:from>
      <xdr:col>5</xdr:col>
      <xdr:colOff>15875</xdr:colOff>
      <xdr:row>21</xdr:row>
      <xdr:rowOff>11642</xdr:rowOff>
    </xdr:from>
    <xdr:to>
      <xdr:col>5</xdr:col>
      <xdr:colOff>463550</xdr:colOff>
      <xdr:row>22</xdr:row>
      <xdr:rowOff>59267</xdr:rowOff>
    </xdr:to>
    <xdr:sp macro="" textlink="">
      <xdr:nvSpPr>
        <xdr:cNvPr id="14" name="Arrow: Right 13">
          <a:extLst>
            <a:ext uri="{FF2B5EF4-FFF2-40B4-BE49-F238E27FC236}">
              <a16:creationId xmlns:a16="http://schemas.microsoft.com/office/drawing/2014/main" id="{90228A04-C269-4FC4-9992-AA9C66D2EBB2}"/>
            </a:ext>
          </a:extLst>
        </xdr:cNvPr>
        <xdr:cNvSpPr/>
      </xdr:nvSpPr>
      <xdr:spPr>
        <a:xfrm>
          <a:off x="3455458" y="4202642"/>
          <a:ext cx="447675" cy="238125"/>
        </a:xfrm>
        <a:prstGeom prst="rightArrow">
          <a:avLst/>
        </a:prstGeom>
        <a:solidFill>
          <a:srgbClr val="F1FFAB"/>
        </a:solidFill>
        <a:ln>
          <a:solidFill>
            <a:srgbClr val="F1FFA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419100</xdr:colOff>
      <xdr:row>28</xdr:row>
      <xdr:rowOff>180975</xdr:rowOff>
    </xdr:from>
    <xdr:to>
      <xdr:col>5</xdr:col>
      <xdr:colOff>457200</xdr:colOff>
      <xdr:row>35</xdr:row>
      <xdr:rowOff>142875</xdr:rowOff>
    </xdr:to>
    <xdr:sp macro="" textlink="">
      <xdr:nvSpPr>
        <xdr:cNvPr id="15" name="TextBox 14">
          <a:extLst>
            <a:ext uri="{FF2B5EF4-FFF2-40B4-BE49-F238E27FC236}">
              <a16:creationId xmlns:a16="http://schemas.microsoft.com/office/drawing/2014/main" id="{1C6C83C1-AE17-48DE-B2A3-224107DB4371}"/>
            </a:ext>
          </a:extLst>
        </xdr:cNvPr>
        <xdr:cNvSpPr txBox="1"/>
      </xdr:nvSpPr>
      <xdr:spPr>
        <a:xfrm>
          <a:off x="2490788" y="6015038"/>
          <a:ext cx="1419225" cy="3462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latin typeface="Source Sans Pro" panose="020B0503030403020204" pitchFamily="34" charset="0"/>
              <a:ea typeface="Source Sans Pro" panose="020B0503030403020204" pitchFamily="34" charset="0"/>
            </a:rPr>
            <a:t>Here's</a:t>
          </a:r>
          <a:r>
            <a:rPr lang="en-US" sz="1100" i="1" baseline="0">
              <a:latin typeface="Source Sans Pro" panose="020B0503030403020204" pitchFamily="34" charset="0"/>
              <a:ea typeface="Source Sans Pro" panose="020B0503030403020204" pitchFamily="34" charset="0"/>
            </a:rPr>
            <a:t> what</a:t>
          </a:r>
        </a:p>
        <a:p>
          <a:pPr algn="l"/>
          <a:r>
            <a:rPr lang="en-US" sz="1100" i="1" baseline="0">
              <a:latin typeface="Source Sans Pro" panose="020B0503030403020204" pitchFamily="34" charset="0"/>
              <a:ea typeface="Source Sans Pro" panose="020B0503030403020204" pitchFamily="34" charset="0"/>
            </a:rPr>
            <a:t>students </a:t>
          </a:r>
        </a:p>
        <a:p>
          <a:pPr algn="l"/>
          <a:r>
            <a:rPr lang="en-US" sz="1100" i="1" baseline="0">
              <a:latin typeface="Source Sans Pro" panose="020B0503030403020204" pitchFamily="34" charset="0"/>
              <a:ea typeface="Source Sans Pro" panose="020B0503030403020204" pitchFamily="34" charset="0"/>
            </a:rPr>
            <a:t>said:</a:t>
          </a:r>
          <a:endParaRPr lang="en-US" sz="1100" i="1">
            <a:latin typeface="Source Sans Pro" panose="020B0503030403020204" pitchFamily="34" charset="0"/>
            <a:ea typeface="Source Sans Pro" panose="020B0503030403020204" pitchFamily="34" charset="0"/>
          </a:endParaRPr>
        </a:p>
      </xdr:txBody>
    </xdr:sp>
    <xdr:clientData/>
  </xdr:twoCellAnchor>
  <xdr:twoCellAnchor>
    <xdr:from>
      <xdr:col>10</xdr:col>
      <xdr:colOff>0</xdr:colOff>
      <xdr:row>14</xdr:row>
      <xdr:rowOff>152400</xdr:rowOff>
    </xdr:from>
    <xdr:to>
      <xdr:col>13</xdr:col>
      <xdr:colOff>19050</xdr:colOff>
      <xdr:row>17</xdr:row>
      <xdr:rowOff>186962</xdr:rowOff>
    </xdr:to>
    <xdr:grpSp>
      <xdr:nvGrpSpPr>
        <xdr:cNvPr id="17" name="Group 16">
          <a:extLst>
            <a:ext uri="{FF2B5EF4-FFF2-40B4-BE49-F238E27FC236}">
              <a16:creationId xmlns:a16="http://schemas.microsoft.com/office/drawing/2014/main" id="{3CE500A6-CC85-4290-9C8F-C5E6A4E4A3B9}"/>
            </a:ext>
          </a:extLst>
        </xdr:cNvPr>
        <xdr:cNvGrpSpPr/>
      </xdr:nvGrpSpPr>
      <xdr:grpSpPr>
        <a:xfrm>
          <a:off x="6496050" y="2686050"/>
          <a:ext cx="2124075" cy="569867"/>
          <a:chOff x="4800600" y="3048000"/>
          <a:chExt cx="1890827" cy="606062"/>
        </a:xfrm>
      </xdr:grpSpPr>
      <xdr:sp macro="" textlink="">
        <xdr:nvSpPr>
          <xdr:cNvPr id="18" name="TextBox 46">
            <a:extLst>
              <a:ext uri="{FF2B5EF4-FFF2-40B4-BE49-F238E27FC236}">
                <a16:creationId xmlns:a16="http://schemas.microsoft.com/office/drawing/2014/main" id="{D524B10C-A9C1-4594-859B-235CE8FC0BA0}"/>
              </a:ext>
            </a:extLst>
          </xdr:cNvPr>
          <xdr:cNvSpPr txBox="1"/>
        </xdr:nvSpPr>
        <xdr:spPr>
          <a:xfrm>
            <a:off x="4972050" y="3209925"/>
            <a:ext cx="1661160" cy="257378"/>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158"/>
              </a:lnSpc>
            </a:pPr>
            <a:r>
              <a:rPr lang="en-US" sz="1308" spc="248">
                <a:solidFill>
                  <a:srgbClr val="FFFFFF"/>
                </a:solidFill>
                <a:latin typeface="Source Sans Pro"/>
              </a:rPr>
              <a:t>RESOURCES</a:t>
            </a:r>
          </a:p>
        </xdr:txBody>
      </xdr:sp>
      <xdr:sp macro="" textlink="">
        <xdr:nvSpPr>
          <xdr:cNvPr id="19" name="Freeform 5">
            <a:extLst>
              <a:ext uri="{FF2B5EF4-FFF2-40B4-BE49-F238E27FC236}">
                <a16:creationId xmlns:a16="http://schemas.microsoft.com/office/drawing/2014/main" id="{989A5EC6-30B1-4773-92C4-57EDCB6A9EA7}"/>
              </a:ext>
            </a:extLst>
          </xdr:cNvPr>
          <xdr:cNvSpPr/>
        </xdr:nvSpPr>
        <xdr:spPr>
          <a:xfrm>
            <a:off x="4800600" y="3048000"/>
            <a:ext cx="1890827" cy="606062"/>
          </a:xfrm>
          <a:custGeom>
            <a:avLst/>
            <a:gdLst/>
            <a:ahLst/>
            <a:cxnLst/>
            <a:rect l="l" t="t" r="r" b="b"/>
            <a:pathLst>
              <a:path w="10004057" h="3206576">
                <a:moveTo>
                  <a:pt x="10004057" y="279400"/>
                </a:moveTo>
                <a:lnTo>
                  <a:pt x="10004057" y="0"/>
                </a:lnTo>
                <a:lnTo>
                  <a:pt x="0" y="0"/>
                </a:lnTo>
                <a:lnTo>
                  <a:pt x="0" y="3206576"/>
                </a:lnTo>
                <a:lnTo>
                  <a:pt x="10004057" y="3206576"/>
                </a:lnTo>
                <a:lnTo>
                  <a:pt x="10004057" y="279400"/>
                </a:lnTo>
                <a:close/>
                <a:moveTo>
                  <a:pt x="9925317" y="279400"/>
                </a:moveTo>
                <a:lnTo>
                  <a:pt x="9925317" y="3127836"/>
                </a:lnTo>
                <a:lnTo>
                  <a:pt x="78740" y="3127836"/>
                </a:lnTo>
                <a:lnTo>
                  <a:pt x="78740" y="78740"/>
                </a:lnTo>
                <a:lnTo>
                  <a:pt x="9925317" y="78740"/>
                </a:lnTo>
                <a:lnTo>
                  <a:pt x="9925317" y="279400"/>
                </a:lnTo>
                <a:close/>
              </a:path>
            </a:pathLst>
          </a:custGeom>
          <a:solidFill>
            <a:srgbClr val="FFFFFF"/>
          </a:solidFill>
        </xdr:spPr>
        <xdr:txBody>
          <a:bodyPr wrap="square"/>
          <a:lstStyle/>
          <a:p>
            <a:endParaRPr lang="en-US"/>
          </a:p>
        </xdr:txBody>
      </xdr:sp>
    </xdr:grpSp>
    <xdr:clientData/>
  </xdr:twoCellAnchor>
  <xdr:twoCellAnchor>
    <xdr:from>
      <xdr:col>14</xdr:col>
      <xdr:colOff>9525</xdr:colOff>
      <xdr:row>14</xdr:row>
      <xdr:rowOff>152400</xdr:rowOff>
    </xdr:from>
    <xdr:to>
      <xdr:col>17</xdr:col>
      <xdr:colOff>28575</xdr:colOff>
      <xdr:row>17</xdr:row>
      <xdr:rowOff>186962</xdr:rowOff>
    </xdr:to>
    <xdr:grpSp>
      <xdr:nvGrpSpPr>
        <xdr:cNvPr id="20" name="Group 19">
          <a:extLst>
            <a:ext uri="{FF2B5EF4-FFF2-40B4-BE49-F238E27FC236}">
              <a16:creationId xmlns:a16="http://schemas.microsoft.com/office/drawing/2014/main" id="{0B368EF4-07E4-4758-A7D4-AC5D376BEDBE}"/>
            </a:ext>
          </a:extLst>
        </xdr:cNvPr>
        <xdr:cNvGrpSpPr/>
      </xdr:nvGrpSpPr>
      <xdr:grpSpPr>
        <a:xfrm>
          <a:off x="8886825" y="2686050"/>
          <a:ext cx="2124075" cy="569867"/>
          <a:chOff x="4800600" y="3048000"/>
          <a:chExt cx="1890827" cy="606062"/>
        </a:xfrm>
      </xdr:grpSpPr>
      <xdr:sp macro="" textlink="">
        <xdr:nvSpPr>
          <xdr:cNvPr id="21" name="TextBox 46">
            <a:extLst>
              <a:ext uri="{FF2B5EF4-FFF2-40B4-BE49-F238E27FC236}">
                <a16:creationId xmlns:a16="http://schemas.microsoft.com/office/drawing/2014/main" id="{FB21579F-1D64-47D8-8C98-89F45618F7A8}"/>
              </a:ext>
            </a:extLst>
          </xdr:cNvPr>
          <xdr:cNvSpPr txBox="1"/>
        </xdr:nvSpPr>
        <xdr:spPr>
          <a:xfrm>
            <a:off x="4972050" y="3209925"/>
            <a:ext cx="1661160" cy="257378"/>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158"/>
              </a:lnSpc>
            </a:pPr>
            <a:r>
              <a:rPr lang="en-US" sz="1308" spc="248">
                <a:solidFill>
                  <a:srgbClr val="FFFFFF"/>
                </a:solidFill>
                <a:latin typeface="Source Sans Pro"/>
              </a:rPr>
              <a:t>INSTRUCTOR</a:t>
            </a:r>
          </a:p>
        </xdr:txBody>
      </xdr:sp>
      <xdr:sp macro="" textlink="">
        <xdr:nvSpPr>
          <xdr:cNvPr id="22" name="Freeform 5">
            <a:extLst>
              <a:ext uri="{FF2B5EF4-FFF2-40B4-BE49-F238E27FC236}">
                <a16:creationId xmlns:a16="http://schemas.microsoft.com/office/drawing/2014/main" id="{5E97C5E6-6110-4939-8193-D29A52D66B22}"/>
              </a:ext>
            </a:extLst>
          </xdr:cNvPr>
          <xdr:cNvSpPr/>
        </xdr:nvSpPr>
        <xdr:spPr>
          <a:xfrm>
            <a:off x="4800600" y="3048000"/>
            <a:ext cx="1890827" cy="606062"/>
          </a:xfrm>
          <a:custGeom>
            <a:avLst/>
            <a:gdLst/>
            <a:ahLst/>
            <a:cxnLst/>
            <a:rect l="l" t="t" r="r" b="b"/>
            <a:pathLst>
              <a:path w="10004057" h="3206576">
                <a:moveTo>
                  <a:pt x="10004057" y="279400"/>
                </a:moveTo>
                <a:lnTo>
                  <a:pt x="10004057" y="0"/>
                </a:lnTo>
                <a:lnTo>
                  <a:pt x="0" y="0"/>
                </a:lnTo>
                <a:lnTo>
                  <a:pt x="0" y="3206576"/>
                </a:lnTo>
                <a:lnTo>
                  <a:pt x="10004057" y="3206576"/>
                </a:lnTo>
                <a:lnTo>
                  <a:pt x="10004057" y="279400"/>
                </a:lnTo>
                <a:close/>
                <a:moveTo>
                  <a:pt x="9925317" y="279400"/>
                </a:moveTo>
                <a:lnTo>
                  <a:pt x="9925317" y="3127836"/>
                </a:lnTo>
                <a:lnTo>
                  <a:pt x="78740" y="3127836"/>
                </a:lnTo>
                <a:lnTo>
                  <a:pt x="78740" y="78740"/>
                </a:lnTo>
                <a:lnTo>
                  <a:pt x="9925317" y="78740"/>
                </a:lnTo>
                <a:lnTo>
                  <a:pt x="9925317" y="279400"/>
                </a:lnTo>
                <a:close/>
              </a:path>
            </a:pathLst>
          </a:custGeom>
          <a:solidFill>
            <a:srgbClr val="FFFFFF"/>
          </a:solidFill>
        </xdr:spPr>
        <xdr:txBody>
          <a:bodyPr wrap="square"/>
          <a:lstStyle/>
          <a:p>
            <a:endParaRPr lang="en-US"/>
          </a:p>
        </xdr:txBody>
      </xdr:sp>
    </xdr:grpSp>
    <xdr:clientData/>
  </xdr:twoCellAnchor>
  <xdr:twoCellAnchor>
    <xdr:from>
      <xdr:col>18</xdr:col>
      <xdr:colOff>0</xdr:colOff>
      <xdr:row>14</xdr:row>
      <xdr:rowOff>152400</xdr:rowOff>
    </xdr:from>
    <xdr:to>
      <xdr:col>21</xdr:col>
      <xdr:colOff>19050</xdr:colOff>
      <xdr:row>17</xdr:row>
      <xdr:rowOff>186962</xdr:rowOff>
    </xdr:to>
    <xdr:grpSp>
      <xdr:nvGrpSpPr>
        <xdr:cNvPr id="23" name="Group 22">
          <a:extLst>
            <a:ext uri="{FF2B5EF4-FFF2-40B4-BE49-F238E27FC236}">
              <a16:creationId xmlns:a16="http://schemas.microsoft.com/office/drawing/2014/main" id="{A887FD2F-4B61-4652-97BB-2302D137F56E}"/>
            </a:ext>
          </a:extLst>
        </xdr:cNvPr>
        <xdr:cNvGrpSpPr/>
      </xdr:nvGrpSpPr>
      <xdr:grpSpPr>
        <a:xfrm>
          <a:off x="11258550" y="2686050"/>
          <a:ext cx="2124075" cy="569867"/>
          <a:chOff x="4800600" y="3048000"/>
          <a:chExt cx="1890827" cy="606062"/>
        </a:xfrm>
      </xdr:grpSpPr>
      <xdr:sp macro="" textlink="">
        <xdr:nvSpPr>
          <xdr:cNvPr id="24" name="TextBox 46">
            <a:extLst>
              <a:ext uri="{FF2B5EF4-FFF2-40B4-BE49-F238E27FC236}">
                <a16:creationId xmlns:a16="http://schemas.microsoft.com/office/drawing/2014/main" id="{010D09C6-4799-42B6-A2A5-57B18D8EE41B}"/>
              </a:ext>
            </a:extLst>
          </xdr:cNvPr>
          <xdr:cNvSpPr txBox="1"/>
        </xdr:nvSpPr>
        <xdr:spPr>
          <a:xfrm>
            <a:off x="4972050" y="3209925"/>
            <a:ext cx="1661160" cy="257378"/>
          </a:xfrm>
          <a:prstGeom prst="rect">
            <a:avLst/>
          </a:prstGeom>
        </xdr:spPr>
        <xdr:txBody>
          <a:bodyPr wrap="square" lIns="0" tIns="0" rIns="0" bIns="0"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158"/>
              </a:lnSpc>
            </a:pPr>
            <a:r>
              <a:rPr lang="en-US" sz="1308" spc="248">
                <a:solidFill>
                  <a:srgbClr val="FFFFFF"/>
                </a:solidFill>
                <a:latin typeface="Source Sans Pro"/>
              </a:rPr>
              <a:t>GUIDED</a:t>
            </a:r>
            <a:r>
              <a:rPr lang="en-US" sz="1308" spc="248" baseline="0">
                <a:solidFill>
                  <a:srgbClr val="FFFFFF"/>
                </a:solidFill>
                <a:latin typeface="Source Sans Pro"/>
              </a:rPr>
              <a:t> WALK</a:t>
            </a:r>
            <a:endParaRPr lang="en-US" sz="1308" spc="248">
              <a:solidFill>
                <a:srgbClr val="FFFFFF"/>
              </a:solidFill>
              <a:latin typeface="Source Sans Pro"/>
            </a:endParaRPr>
          </a:p>
        </xdr:txBody>
      </xdr:sp>
      <xdr:sp macro="" textlink="">
        <xdr:nvSpPr>
          <xdr:cNvPr id="25" name="Freeform 5">
            <a:extLst>
              <a:ext uri="{FF2B5EF4-FFF2-40B4-BE49-F238E27FC236}">
                <a16:creationId xmlns:a16="http://schemas.microsoft.com/office/drawing/2014/main" id="{1FFE2F1D-F061-41E0-A5C2-82ABEDEDD0F7}"/>
              </a:ext>
            </a:extLst>
          </xdr:cNvPr>
          <xdr:cNvSpPr/>
        </xdr:nvSpPr>
        <xdr:spPr>
          <a:xfrm>
            <a:off x="4800600" y="3048000"/>
            <a:ext cx="1890827" cy="606062"/>
          </a:xfrm>
          <a:custGeom>
            <a:avLst/>
            <a:gdLst/>
            <a:ahLst/>
            <a:cxnLst/>
            <a:rect l="l" t="t" r="r" b="b"/>
            <a:pathLst>
              <a:path w="10004057" h="3206576">
                <a:moveTo>
                  <a:pt x="10004057" y="279400"/>
                </a:moveTo>
                <a:lnTo>
                  <a:pt x="10004057" y="0"/>
                </a:lnTo>
                <a:lnTo>
                  <a:pt x="0" y="0"/>
                </a:lnTo>
                <a:lnTo>
                  <a:pt x="0" y="3206576"/>
                </a:lnTo>
                <a:lnTo>
                  <a:pt x="10004057" y="3206576"/>
                </a:lnTo>
                <a:lnTo>
                  <a:pt x="10004057" y="279400"/>
                </a:lnTo>
                <a:close/>
                <a:moveTo>
                  <a:pt x="9925317" y="279400"/>
                </a:moveTo>
                <a:lnTo>
                  <a:pt x="9925317" y="3127836"/>
                </a:lnTo>
                <a:lnTo>
                  <a:pt x="78740" y="3127836"/>
                </a:lnTo>
                <a:lnTo>
                  <a:pt x="78740" y="78740"/>
                </a:lnTo>
                <a:lnTo>
                  <a:pt x="9925317" y="78740"/>
                </a:lnTo>
                <a:lnTo>
                  <a:pt x="9925317" y="279400"/>
                </a:lnTo>
                <a:close/>
              </a:path>
            </a:pathLst>
          </a:custGeom>
          <a:solidFill>
            <a:srgbClr val="FFFFFF"/>
          </a:solidFill>
        </xdr:spPr>
        <xdr:txBody>
          <a:bodyPr wrap="square"/>
          <a:lstStyle/>
          <a:p>
            <a:endParaRPr lang="en-US"/>
          </a:p>
        </xdr:txBody>
      </xdr:sp>
    </xdr:grpSp>
    <xdr:clientData/>
  </xdr:twoCellAnchor>
  <xdr:twoCellAnchor editAs="oneCell">
    <xdr:from>
      <xdr:col>7</xdr:col>
      <xdr:colOff>9526</xdr:colOff>
      <xdr:row>24</xdr:row>
      <xdr:rowOff>95250</xdr:rowOff>
    </xdr:from>
    <xdr:to>
      <xdr:col>7</xdr:col>
      <xdr:colOff>631032</xdr:colOff>
      <xdr:row>25</xdr:row>
      <xdr:rowOff>161925</xdr:rowOff>
    </xdr:to>
    <xdr:pic>
      <xdr:nvPicPr>
        <xdr:cNvPr id="26" name="Graphic 25">
          <a:extLst>
            <a:ext uri="{FF2B5EF4-FFF2-40B4-BE49-F238E27FC236}">
              <a16:creationId xmlns:a16="http://schemas.microsoft.com/office/drawing/2014/main" id="{06DD2FB7-9B6B-4192-B99A-115493D42F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a:fillRect/>
        </a:stretch>
      </xdr:blipFill>
      <xdr:spPr>
        <a:xfrm rot="-5400000">
          <a:off x="4992291" y="4675585"/>
          <a:ext cx="257175" cy="621506"/>
        </a:xfrm>
        <a:prstGeom prst="rect">
          <a:avLst/>
        </a:prstGeom>
      </xdr:spPr>
    </xdr:pic>
    <xdr:clientData/>
  </xdr:twoCellAnchor>
  <xdr:twoCellAnchor editAs="oneCell">
    <xdr:from>
      <xdr:col>11</xdr:col>
      <xdr:colOff>6351</xdr:colOff>
      <xdr:row>24</xdr:row>
      <xdr:rowOff>95250</xdr:rowOff>
    </xdr:from>
    <xdr:to>
      <xdr:col>11</xdr:col>
      <xdr:colOff>627857</xdr:colOff>
      <xdr:row>25</xdr:row>
      <xdr:rowOff>161925</xdr:rowOff>
    </xdr:to>
    <xdr:pic>
      <xdr:nvPicPr>
        <xdr:cNvPr id="27" name="Graphic 26">
          <a:extLst>
            <a:ext uri="{FF2B5EF4-FFF2-40B4-BE49-F238E27FC236}">
              <a16:creationId xmlns:a16="http://schemas.microsoft.com/office/drawing/2014/main" id="{4E0963CA-8C8A-41D9-875B-FB5004F9C7E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a:fillRect/>
        </a:stretch>
      </xdr:blipFill>
      <xdr:spPr>
        <a:xfrm rot="-5400000">
          <a:off x="7322741" y="4675585"/>
          <a:ext cx="257175" cy="621506"/>
        </a:xfrm>
        <a:prstGeom prst="rect">
          <a:avLst/>
        </a:prstGeom>
      </xdr:spPr>
    </xdr:pic>
    <xdr:clientData/>
  </xdr:twoCellAnchor>
  <xdr:twoCellAnchor editAs="oneCell">
    <xdr:from>
      <xdr:col>15</xdr:col>
      <xdr:colOff>3176</xdr:colOff>
      <xdr:row>24</xdr:row>
      <xdr:rowOff>95250</xdr:rowOff>
    </xdr:from>
    <xdr:to>
      <xdr:col>15</xdr:col>
      <xdr:colOff>624682</xdr:colOff>
      <xdr:row>25</xdr:row>
      <xdr:rowOff>161925</xdr:rowOff>
    </xdr:to>
    <xdr:pic>
      <xdr:nvPicPr>
        <xdr:cNvPr id="28" name="Graphic 27">
          <a:extLst>
            <a:ext uri="{FF2B5EF4-FFF2-40B4-BE49-F238E27FC236}">
              <a16:creationId xmlns:a16="http://schemas.microsoft.com/office/drawing/2014/main" id="{D39224CB-A9E3-4F95-B30D-C3B5C93D5C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a:fillRect/>
        </a:stretch>
      </xdr:blipFill>
      <xdr:spPr>
        <a:xfrm rot="-5400000">
          <a:off x="9653191" y="4675585"/>
          <a:ext cx="257175" cy="621506"/>
        </a:xfrm>
        <a:prstGeom prst="rect">
          <a:avLst/>
        </a:prstGeom>
      </xdr:spPr>
    </xdr:pic>
    <xdr:clientData/>
  </xdr:twoCellAnchor>
  <xdr:twoCellAnchor editAs="oneCell">
    <xdr:from>
      <xdr:col>19</xdr:col>
      <xdr:colOff>0</xdr:colOff>
      <xdr:row>24</xdr:row>
      <xdr:rowOff>95250</xdr:rowOff>
    </xdr:from>
    <xdr:to>
      <xdr:col>19</xdr:col>
      <xdr:colOff>621506</xdr:colOff>
      <xdr:row>25</xdr:row>
      <xdr:rowOff>161925</xdr:rowOff>
    </xdr:to>
    <xdr:pic>
      <xdr:nvPicPr>
        <xdr:cNvPr id="29" name="Graphic 28">
          <a:extLst>
            <a:ext uri="{FF2B5EF4-FFF2-40B4-BE49-F238E27FC236}">
              <a16:creationId xmlns:a16="http://schemas.microsoft.com/office/drawing/2014/main" id="{7F9937AB-4554-4AC0-9A8C-2BDF3AD2E7D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a:fillRect/>
        </a:stretch>
      </xdr:blipFill>
      <xdr:spPr>
        <a:xfrm rot="-5400000">
          <a:off x="11983640" y="4675585"/>
          <a:ext cx="257175" cy="621506"/>
        </a:xfrm>
        <a:prstGeom prst="rect">
          <a:avLst/>
        </a:prstGeom>
      </xdr:spPr>
    </xdr:pic>
    <xdr:clientData/>
  </xdr:twoCellAnchor>
  <xdr:twoCellAnchor>
    <xdr:from>
      <xdr:col>4</xdr:col>
      <xdr:colOff>291041</xdr:colOff>
      <xdr:row>32</xdr:row>
      <xdr:rowOff>24870</xdr:rowOff>
    </xdr:from>
    <xdr:to>
      <xdr:col>5</xdr:col>
      <xdr:colOff>333375</xdr:colOff>
      <xdr:row>32</xdr:row>
      <xdr:rowOff>267229</xdr:rowOff>
    </xdr:to>
    <xdr:sp macro="" textlink="">
      <xdr:nvSpPr>
        <xdr:cNvPr id="36" name="Arrow: Right 35">
          <a:extLst>
            <a:ext uri="{FF2B5EF4-FFF2-40B4-BE49-F238E27FC236}">
              <a16:creationId xmlns:a16="http://schemas.microsoft.com/office/drawing/2014/main" id="{B52C9F42-A9AC-4FDF-A97D-F8BB4CD1992C}"/>
            </a:ext>
          </a:extLst>
        </xdr:cNvPr>
        <xdr:cNvSpPr/>
      </xdr:nvSpPr>
      <xdr:spPr>
        <a:xfrm>
          <a:off x="3053291" y="7859183"/>
          <a:ext cx="732897" cy="242359"/>
        </a:xfrm>
        <a:prstGeom prst="rightArrow">
          <a:avLst/>
        </a:prstGeom>
        <a:solidFill>
          <a:srgbClr val="F1FFAB"/>
        </a:solidFill>
        <a:ln>
          <a:solidFill>
            <a:srgbClr val="F1FFA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609916</xdr:colOff>
      <xdr:row>3</xdr:row>
      <xdr:rowOff>40372</xdr:rowOff>
    </xdr:from>
    <xdr:to>
      <xdr:col>24</xdr:col>
      <xdr:colOff>369672</xdr:colOff>
      <xdr:row>26</xdr:row>
      <xdr:rowOff>105810</xdr:rowOff>
    </xdr:to>
    <xdr:grpSp>
      <xdr:nvGrpSpPr>
        <xdr:cNvPr id="39" name="Group 38">
          <a:extLst>
            <a:ext uri="{FF2B5EF4-FFF2-40B4-BE49-F238E27FC236}">
              <a16:creationId xmlns:a16="http://schemas.microsoft.com/office/drawing/2014/main" id="{2A1184F2-1E9D-43A0-9940-10D4A993A31A}"/>
            </a:ext>
          </a:extLst>
        </xdr:cNvPr>
        <xdr:cNvGrpSpPr/>
      </xdr:nvGrpSpPr>
      <xdr:grpSpPr>
        <a:xfrm>
          <a:off x="13973491" y="583297"/>
          <a:ext cx="1817156" cy="4265963"/>
          <a:chOff x="15957313" y="2568347"/>
          <a:chExt cx="1809316" cy="4451268"/>
        </a:xfrm>
      </xdr:grpSpPr>
      <xdr:grpSp>
        <xdr:nvGrpSpPr>
          <xdr:cNvPr id="30" name="Group 29">
            <a:extLst>
              <a:ext uri="{FF2B5EF4-FFF2-40B4-BE49-F238E27FC236}">
                <a16:creationId xmlns:a16="http://schemas.microsoft.com/office/drawing/2014/main" id="{1404B59F-DF4C-4E37-88A4-187205CCE9B2}"/>
              </a:ext>
            </a:extLst>
          </xdr:cNvPr>
          <xdr:cNvGrpSpPr/>
        </xdr:nvGrpSpPr>
        <xdr:grpSpPr>
          <a:xfrm>
            <a:off x="15957313" y="2568347"/>
            <a:ext cx="1809316" cy="4451268"/>
            <a:chOff x="257175" y="2505075"/>
            <a:chExt cx="1819275" cy="4448175"/>
          </a:xfrm>
          <a:solidFill>
            <a:srgbClr val="63755D"/>
          </a:solidFill>
        </xdr:grpSpPr>
        <xdr:sp macro="" textlink="">
          <xdr:nvSpPr>
            <xdr:cNvPr id="31" name="Rectangle: Rounded Corners 30">
              <a:extLst>
                <a:ext uri="{FF2B5EF4-FFF2-40B4-BE49-F238E27FC236}">
                  <a16:creationId xmlns:a16="http://schemas.microsoft.com/office/drawing/2014/main" id="{BCFB8B82-F644-4D42-94F6-BF92D19F5FC0}"/>
                </a:ext>
              </a:extLst>
            </xdr:cNvPr>
            <xdr:cNvSpPr/>
          </xdr:nvSpPr>
          <xdr:spPr>
            <a:xfrm>
              <a:off x="257175" y="2505075"/>
              <a:ext cx="1819275" cy="4448175"/>
            </a:xfrm>
            <a:prstGeom prst="roundRect">
              <a:avLst/>
            </a:prstGeom>
            <a:grp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50" i="0">
                  <a:solidFill>
                    <a:schemeClr val="bg1"/>
                  </a:solidFill>
                  <a:latin typeface="Source Sans Pro" panose="020B0503030403020204" pitchFamily="34" charset="0"/>
                  <a:ea typeface="Source Sans Pro" panose="020B0503030403020204" pitchFamily="34" charset="0"/>
                </a:rPr>
                <a:t>FILTER OPTIONS:</a:t>
              </a:r>
            </a:p>
          </xdr:txBody>
        </xdr:sp>
        <xdr:grpSp>
          <xdr:nvGrpSpPr>
            <xdr:cNvPr id="33" name="Group 32">
              <a:extLst>
                <a:ext uri="{FF2B5EF4-FFF2-40B4-BE49-F238E27FC236}">
                  <a16:creationId xmlns:a16="http://schemas.microsoft.com/office/drawing/2014/main" id="{ECA96306-0535-404B-9063-6944B75D832D}"/>
                </a:ext>
              </a:extLst>
            </xdr:cNvPr>
            <xdr:cNvGrpSpPr/>
          </xdr:nvGrpSpPr>
          <xdr:grpSpPr>
            <a:xfrm>
              <a:off x="523875" y="5448300"/>
              <a:ext cx="1285875" cy="1196975"/>
              <a:chOff x="457200" y="5676900"/>
              <a:chExt cx="1285875" cy="1196975"/>
            </a:xfrm>
            <a:grpFill/>
          </xdr:grpSpPr>
          <xdr:sp macro="" textlink="Pivots!A17">
            <xdr:nvSpPr>
              <xdr:cNvPr id="34" name="Flowchart: Connector 33">
                <a:extLst>
                  <a:ext uri="{FF2B5EF4-FFF2-40B4-BE49-F238E27FC236}">
                    <a16:creationId xmlns:a16="http://schemas.microsoft.com/office/drawing/2014/main" id="{508C22B2-374C-4EC0-8714-21D1F02A2C02}"/>
                  </a:ext>
                </a:extLst>
              </xdr:cNvPr>
              <xdr:cNvSpPr/>
            </xdr:nvSpPr>
            <xdr:spPr>
              <a:xfrm>
                <a:off x="457200" y="5676900"/>
                <a:ext cx="1276349" cy="1196975"/>
              </a:xfrm>
              <a:prstGeom prst="flowChartConnector">
                <a:avLst/>
              </a:prstGeom>
              <a:grp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fld id="{25DD026F-3122-4300-8616-2341E92B456C}" type="TxLink">
                  <a:rPr lang="en-US" sz="3200" b="1" i="0" u="none" strike="noStrike">
                    <a:solidFill>
                      <a:schemeClr val="bg1"/>
                    </a:solidFill>
                    <a:latin typeface="Source Sans Pro" panose="020B0503030403020204" pitchFamily="34" charset="0"/>
                    <a:ea typeface="Source Sans Pro" panose="020B0503030403020204" pitchFamily="34" charset="0"/>
                  </a:rPr>
                  <a:pPr algn="ctr"/>
                  <a:t>16</a:t>
                </a:fld>
                <a:endParaRPr lang="en-US" sz="7200" b="1">
                  <a:solidFill>
                    <a:schemeClr val="bg1"/>
                  </a:solidFill>
                  <a:latin typeface="Source Sans Pro" panose="020B0503030403020204" pitchFamily="34" charset="0"/>
                  <a:ea typeface="Source Sans Pro" panose="020B0503030403020204" pitchFamily="34" charset="0"/>
                </a:endParaRPr>
              </a:p>
            </xdr:txBody>
          </xdr:sp>
          <xdr:sp macro="" textlink="">
            <xdr:nvSpPr>
              <xdr:cNvPr id="35" name="TextBox 34">
                <a:extLst>
                  <a:ext uri="{FF2B5EF4-FFF2-40B4-BE49-F238E27FC236}">
                    <a16:creationId xmlns:a16="http://schemas.microsoft.com/office/drawing/2014/main" id="{8461B141-E6F4-4159-BD4C-583A7E59DF1A}"/>
                  </a:ext>
                </a:extLst>
              </xdr:cNvPr>
              <xdr:cNvSpPr txBox="1"/>
            </xdr:nvSpPr>
            <xdr:spPr>
              <a:xfrm>
                <a:off x="457200" y="5743575"/>
                <a:ext cx="12858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0">
                    <a:solidFill>
                      <a:schemeClr val="bg1"/>
                    </a:solidFill>
                    <a:latin typeface="Source Sans Pro" panose="020B0503030403020204" pitchFamily="34" charset="0"/>
                    <a:ea typeface="Source Sans Pro" panose="020B0503030403020204" pitchFamily="34" charset="0"/>
                  </a:rPr>
                  <a:t># of </a:t>
                </a:r>
              </a:p>
              <a:p>
                <a:pPr algn="ctr"/>
                <a:r>
                  <a:rPr lang="en-US" sz="1050" b="0">
                    <a:solidFill>
                      <a:schemeClr val="bg1"/>
                    </a:solidFill>
                    <a:latin typeface="Source Sans Pro" panose="020B0503030403020204" pitchFamily="34" charset="0"/>
                    <a:ea typeface="Source Sans Pro" panose="020B0503030403020204" pitchFamily="34" charset="0"/>
                  </a:rPr>
                  <a:t>students</a:t>
                </a:r>
                <a:r>
                  <a:rPr lang="en-US" sz="1050" b="0">
                    <a:solidFill>
                      <a:schemeClr val="bg1"/>
                    </a:solidFill>
                    <a:latin typeface="Bahnschrift SemiLight" panose="020B0502040204020203" pitchFamily="34" charset="0"/>
                  </a:rPr>
                  <a:t>:</a:t>
                </a:r>
              </a:p>
            </xdr:txBody>
          </xdr:sp>
        </xdr:grpSp>
      </xdr:grpSp>
      <mc:AlternateContent xmlns:mc="http://schemas.openxmlformats.org/markup-compatibility/2006" xmlns:a14="http://schemas.microsoft.com/office/drawing/2010/main">
        <mc:Choice Requires="a14">
          <xdr:graphicFrame macro="">
            <xdr:nvGraphicFramePr>
              <xdr:cNvPr id="37" name="Race/Ethnicity">
                <a:extLst>
                  <a:ext uri="{FF2B5EF4-FFF2-40B4-BE49-F238E27FC236}">
                    <a16:creationId xmlns:a16="http://schemas.microsoft.com/office/drawing/2014/main" id="{926530D5-3659-474C-A6CC-57C7F3D27211}"/>
                  </a:ext>
                </a:extLst>
              </xdr:cNvPr>
              <xdr:cNvGraphicFramePr/>
            </xdr:nvGraphicFramePr>
            <xdr:xfrm>
              <a:off x="16046260" y="3210600"/>
              <a:ext cx="1652922" cy="980400"/>
            </xdr:xfrm>
            <a:graphic>
              <a:graphicData uri="http://schemas.microsoft.com/office/drawing/2010/slicer">
                <sle:slicer xmlns:sle="http://schemas.microsoft.com/office/drawing/2010/slicer" name="Race/Ethnicity"/>
              </a:graphicData>
            </a:graphic>
          </xdr:graphicFrame>
        </mc:Choice>
        <mc:Fallback xmlns="">
          <xdr:sp macro="" textlink="">
            <xdr:nvSpPr>
              <xdr:cNvPr id="0" name=""/>
              <xdr:cNvSpPr>
                <a:spLocks noTextEdit="1"/>
              </xdr:cNvSpPr>
            </xdr:nvSpPr>
            <xdr:spPr>
              <a:xfrm>
                <a:off x="14076894" y="1253500"/>
                <a:ext cx="1665885" cy="9794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8" name="Gender">
                <a:extLst>
                  <a:ext uri="{FF2B5EF4-FFF2-40B4-BE49-F238E27FC236}">
                    <a16:creationId xmlns:a16="http://schemas.microsoft.com/office/drawing/2014/main" id="{73AE8A24-B348-41DF-9C70-F20A03C7807D}"/>
                  </a:ext>
                </a:extLst>
              </xdr:cNvPr>
              <xdr:cNvGraphicFramePr/>
            </xdr:nvGraphicFramePr>
            <xdr:xfrm>
              <a:off x="16053088" y="4402572"/>
              <a:ext cx="1655064" cy="974724"/>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14083775" y="2444313"/>
                <a:ext cx="1668044" cy="9737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ngelman" refreshedDate="44307.455566435186" createdVersion="7" refreshedVersion="7" minRefreshableVersion="3" recordCount="29" xr:uid="{83293F7D-0824-451D-9896-D11015CB8FE2}">
  <cacheSource type="worksheet">
    <worksheetSource ref="A1:G30" sheet="Data"/>
  </cacheSource>
  <cacheFields count="7">
    <cacheField name="Race/Ethnicity" numFmtId="49">
      <sharedItems count="2">
        <s v="URM"/>
        <s v="nonURM"/>
      </sharedItems>
    </cacheField>
    <cacheField name="Gender" numFmtId="0">
      <sharedItems count="2">
        <s v="Female"/>
        <s v="Male"/>
      </sharedItems>
    </cacheField>
    <cacheField name="Quote" numFmtId="0">
      <sharedItems count="29">
        <s v="The packets were really cool and useful"/>
        <s v="Connecting with other students on the guided walk"/>
        <s v="Opportunity to work with new people and the guided walk"/>
        <s v="Walking and meeting someone I like"/>
        <s v="Meeting new people"/>
        <s v="Meeting and interacting with different groups for different parts of the workshop"/>
        <s v="The packets and the nature walk!"/>
        <s v="The guided walk was the best part"/>
        <s v="The walk was really nice and hands on"/>
        <s v="I loved being outside and working with the teacher one-on-one"/>
        <s v="Our teacher was the best part of the whole workshop!"/>
        <s v="[Instructor] rocked!"/>
        <s v="The best part was meeting an awesome teacher"/>
        <s v="The instructor was cool"/>
        <s v="I guess the best part was [the instructor]"/>
        <s v="The instructor was really engaging!"/>
        <s v="Great teacher!"/>
        <s v="Finally…a good teacher! This guy rocks!"/>
        <s v="All of the material and getting to meet my work partner!"/>
        <s v="That guidebook will come in handy"/>
        <s v="I liked the packets the best"/>
        <s v="Meeting students like me"/>
        <s v="Being with others in a shared space"/>
        <s v="Interacting with new friends"/>
        <s v="Loved my partner and working with her"/>
        <s v="I met someone who is in my major!"/>
        <s v="Meeting people I would normally never get to meet"/>
        <s v="The group work with others"/>
        <s v="The meet and greet!"/>
      </sharedItems>
    </cacheField>
    <cacheField name="Meeting people" numFmtId="0">
      <sharedItems containsSemiMixedTypes="0" containsString="0" containsNumber="1" containsInteger="1" minValue="0" maxValue="1" count="2">
        <n v="0"/>
        <n v="1"/>
      </sharedItems>
    </cacheField>
    <cacheField name="Resources" numFmtId="0">
      <sharedItems containsSemiMixedTypes="0" containsString="0" containsNumber="1" containsInteger="1" minValue="0" maxValue="1" count="2">
        <n v="1"/>
        <n v="0"/>
      </sharedItems>
    </cacheField>
    <cacheField name="Instructor" numFmtId="0">
      <sharedItems containsSemiMixedTypes="0" containsString="0" containsNumber="1" containsInteger="1" minValue="0" maxValue="1" count="2">
        <n v="0"/>
        <n v="1"/>
      </sharedItems>
    </cacheField>
    <cacheField name="Guided walk" numFmtId="0">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pivotCacheId="149252757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x v="0"/>
    <x v="0"/>
    <x v="0"/>
    <x v="0"/>
    <x v="0"/>
    <x v="0"/>
    <x v="0"/>
  </r>
  <r>
    <x v="1"/>
    <x v="0"/>
    <x v="1"/>
    <x v="1"/>
    <x v="1"/>
    <x v="0"/>
    <x v="1"/>
  </r>
  <r>
    <x v="0"/>
    <x v="0"/>
    <x v="2"/>
    <x v="1"/>
    <x v="1"/>
    <x v="0"/>
    <x v="1"/>
  </r>
  <r>
    <x v="0"/>
    <x v="0"/>
    <x v="3"/>
    <x v="1"/>
    <x v="1"/>
    <x v="0"/>
    <x v="1"/>
  </r>
  <r>
    <x v="1"/>
    <x v="0"/>
    <x v="4"/>
    <x v="1"/>
    <x v="1"/>
    <x v="0"/>
    <x v="0"/>
  </r>
  <r>
    <x v="1"/>
    <x v="1"/>
    <x v="5"/>
    <x v="1"/>
    <x v="1"/>
    <x v="0"/>
    <x v="0"/>
  </r>
  <r>
    <x v="1"/>
    <x v="0"/>
    <x v="6"/>
    <x v="0"/>
    <x v="0"/>
    <x v="0"/>
    <x v="1"/>
  </r>
  <r>
    <x v="1"/>
    <x v="0"/>
    <x v="7"/>
    <x v="0"/>
    <x v="1"/>
    <x v="0"/>
    <x v="1"/>
  </r>
  <r>
    <x v="1"/>
    <x v="0"/>
    <x v="8"/>
    <x v="0"/>
    <x v="1"/>
    <x v="0"/>
    <x v="1"/>
  </r>
  <r>
    <x v="1"/>
    <x v="0"/>
    <x v="9"/>
    <x v="0"/>
    <x v="1"/>
    <x v="1"/>
    <x v="1"/>
  </r>
  <r>
    <x v="0"/>
    <x v="1"/>
    <x v="10"/>
    <x v="0"/>
    <x v="1"/>
    <x v="1"/>
    <x v="0"/>
  </r>
  <r>
    <x v="0"/>
    <x v="1"/>
    <x v="11"/>
    <x v="0"/>
    <x v="1"/>
    <x v="1"/>
    <x v="0"/>
  </r>
  <r>
    <x v="1"/>
    <x v="0"/>
    <x v="12"/>
    <x v="0"/>
    <x v="1"/>
    <x v="1"/>
    <x v="0"/>
  </r>
  <r>
    <x v="0"/>
    <x v="1"/>
    <x v="13"/>
    <x v="0"/>
    <x v="1"/>
    <x v="1"/>
    <x v="0"/>
  </r>
  <r>
    <x v="0"/>
    <x v="1"/>
    <x v="14"/>
    <x v="0"/>
    <x v="1"/>
    <x v="1"/>
    <x v="0"/>
  </r>
  <r>
    <x v="1"/>
    <x v="1"/>
    <x v="15"/>
    <x v="0"/>
    <x v="1"/>
    <x v="1"/>
    <x v="0"/>
  </r>
  <r>
    <x v="0"/>
    <x v="1"/>
    <x v="16"/>
    <x v="0"/>
    <x v="1"/>
    <x v="1"/>
    <x v="0"/>
  </r>
  <r>
    <x v="1"/>
    <x v="0"/>
    <x v="17"/>
    <x v="0"/>
    <x v="1"/>
    <x v="1"/>
    <x v="0"/>
  </r>
  <r>
    <x v="1"/>
    <x v="0"/>
    <x v="18"/>
    <x v="1"/>
    <x v="0"/>
    <x v="0"/>
    <x v="0"/>
  </r>
  <r>
    <x v="0"/>
    <x v="0"/>
    <x v="19"/>
    <x v="0"/>
    <x v="0"/>
    <x v="0"/>
    <x v="0"/>
  </r>
  <r>
    <x v="0"/>
    <x v="0"/>
    <x v="20"/>
    <x v="0"/>
    <x v="0"/>
    <x v="0"/>
    <x v="0"/>
  </r>
  <r>
    <x v="0"/>
    <x v="0"/>
    <x v="21"/>
    <x v="1"/>
    <x v="1"/>
    <x v="0"/>
    <x v="0"/>
  </r>
  <r>
    <x v="1"/>
    <x v="0"/>
    <x v="22"/>
    <x v="1"/>
    <x v="1"/>
    <x v="0"/>
    <x v="0"/>
  </r>
  <r>
    <x v="1"/>
    <x v="0"/>
    <x v="23"/>
    <x v="1"/>
    <x v="1"/>
    <x v="0"/>
    <x v="0"/>
  </r>
  <r>
    <x v="0"/>
    <x v="0"/>
    <x v="24"/>
    <x v="1"/>
    <x v="1"/>
    <x v="0"/>
    <x v="0"/>
  </r>
  <r>
    <x v="0"/>
    <x v="1"/>
    <x v="25"/>
    <x v="1"/>
    <x v="1"/>
    <x v="0"/>
    <x v="0"/>
  </r>
  <r>
    <x v="0"/>
    <x v="1"/>
    <x v="26"/>
    <x v="1"/>
    <x v="1"/>
    <x v="0"/>
    <x v="0"/>
  </r>
  <r>
    <x v="0"/>
    <x v="0"/>
    <x v="27"/>
    <x v="1"/>
    <x v="1"/>
    <x v="0"/>
    <x v="0"/>
  </r>
  <r>
    <x v="0"/>
    <x v="0"/>
    <x v="28"/>
    <x v="1"/>
    <x v="1"/>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39DF403-DE10-45A4-939C-175C0FE39874}" name="PivotTable1" cacheId="0" applyNumberFormats="0" applyBorderFormats="0" applyFontFormats="0" applyPatternFormats="0" applyAlignmentFormats="0" applyWidthHeightFormats="1" dataCaption="Values" updatedVersion="7" minRefreshableVersion="3" itemPrintTitles="1" createdVersion="7" indent="0" outline="1" outlineData="1" multipleFieldFilters="0">
  <location ref="A3:D4" firstHeaderRow="0" firstDataRow="1" firstDataCol="0"/>
  <pivotFields count="7">
    <pivotField showAll="0">
      <items count="3">
        <item h="1" x="1"/>
        <item x="0"/>
        <item t="default"/>
      </items>
    </pivotField>
    <pivotField showAll="0">
      <items count="3">
        <item x="0"/>
        <item x="1"/>
        <item t="default"/>
      </items>
    </pivotField>
    <pivotField showAll="0"/>
    <pivotField dataField="1" showAll="0">
      <items count="3">
        <item x="0"/>
        <item x="1"/>
        <item t="default"/>
      </items>
    </pivotField>
    <pivotField dataField="1" showAll="0"/>
    <pivotField dataField="1" showAll="0"/>
    <pivotField dataField="1" showAll="0"/>
  </pivotFields>
  <rowItems count="1">
    <i/>
  </rowItems>
  <colFields count="1">
    <field x="-2"/>
  </colFields>
  <colItems count="4">
    <i>
      <x/>
    </i>
    <i i="1">
      <x v="1"/>
    </i>
    <i i="2">
      <x v="2"/>
    </i>
    <i i="3">
      <x v="3"/>
    </i>
  </colItems>
  <dataFields count="4">
    <dataField name="Sum of Meeting people" fld="3" baseField="0" baseItem="0"/>
    <dataField name="Sum of Resources" fld="4" baseField="0" baseItem="0"/>
    <dataField name="Sum of Instructor" fld="5" baseField="0" baseItem="0"/>
    <dataField name="Sum of Guided walk"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A4D6655-A8FF-41FA-863C-913BF85DA5D6}" name="PivotTable6" cacheId="0" applyNumberFormats="0" applyBorderFormats="0" applyFontFormats="0" applyPatternFormats="0" applyAlignmentFormats="0" applyWidthHeightFormats="1" dataCaption="Values" updatedVersion="7" minRefreshableVersion="3" rowGrandTotals="0" itemPrintTitles="1" createdVersion="7" indent="0" outline="1" outlineData="1" multipleFieldFilters="0">
  <location ref="A112:A114" firstHeaderRow="1" firstDataRow="1" firstDataCol="1" rowPageCount="1" colPageCount="1"/>
  <pivotFields count="7">
    <pivotField showAll="0">
      <items count="3">
        <item h="1" x="1"/>
        <item x="0"/>
        <item t="default"/>
      </items>
    </pivotField>
    <pivotField showAll="0">
      <items count="3">
        <item x="0"/>
        <item x="1"/>
        <item t="default"/>
      </items>
    </pivotField>
    <pivotField axis="axisRow" showAll="0">
      <items count="30">
        <item x="11"/>
        <item x="18"/>
        <item x="22"/>
        <item x="1"/>
        <item x="17"/>
        <item x="16"/>
        <item x="14"/>
        <item x="20"/>
        <item x="9"/>
        <item x="25"/>
        <item x="23"/>
        <item x="24"/>
        <item x="5"/>
        <item x="4"/>
        <item x="26"/>
        <item x="21"/>
        <item x="2"/>
        <item x="10"/>
        <item x="19"/>
        <item x="12"/>
        <item x="27"/>
        <item x="7"/>
        <item x="13"/>
        <item x="15"/>
        <item x="28"/>
        <item x="6"/>
        <item x="0"/>
        <item x="8"/>
        <item x="3"/>
        <item t="default"/>
      </items>
    </pivotField>
    <pivotField showAll="0">
      <items count="3">
        <item x="0"/>
        <item x="1"/>
        <item t="default"/>
      </items>
    </pivotField>
    <pivotField showAll="0">
      <items count="3">
        <item x="1"/>
        <item x="0"/>
        <item t="default"/>
      </items>
    </pivotField>
    <pivotField showAll="0">
      <items count="3">
        <item x="0"/>
        <item x="1"/>
        <item t="default"/>
      </items>
    </pivotField>
    <pivotField axis="axisPage" showAll="0">
      <items count="3">
        <item x="0"/>
        <item x="1"/>
        <item t="default"/>
      </items>
    </pivotField>
  </pivotFields>
  <rowFields count="1">
    <field x="2"/>
  </rowFields>
  <rowItems count="2">
    <i>
      <x v="16"/>
    </i>
    <i>
      <x v="28"/>
    </i>
  </rowItems>
  <colItems count="1">
    <i/>
  </colItems>
  <pageFields count="1">
    <pageField fld="6"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15A62D7-14E7-401F-AC0F-027D34A38393}" name="PivotTable5" cacheId="0" applyNumberFormats="0" applyBorderFormats="0" applyFontFormats="0" applyPatternFormats="0" applyAlignmentFormats="0" applyWidthHeightFormats="1" dataCaption="Values" updatedVersion="7" minRefreshableVersion="3" rowGrandTotals="0" itemPrintTitles="1" createdVersion="7" indent="0" outline="1" outlineData="1" multipleFieldFilters="0">
  <location ref="A92:A97" firstHeaderRow="1" firstDataRow="1" firstDataCol="1" rowPageCount="1" colPageCount="1"/>
  <pivotFields count="7">
    <pivotField showAll="0">
      <items count="3">
        <item h="1" x="1"/>
        <item x="0"/>
        <item t="default"/>
      </items>
    </pivotField>
    <pivotField showAll="0">
      <items count="3">
        <item x="0"/>
        <item x="1"/>
        <item t="default"/>
      </items>
    </pivotField>
    <pivotField axis="axisRow" showAll="0">
      <items count="30">
        <item x="11"/>
        <item x="18"/>
        <item x="22"/>
        <item x="1"/>
        <item x="17"/>
        <item x="16"/>
        <item x="14"/>
        <item x="20"/>
        <item x="9"/>
        <item x="25"/>
        <item x="23"/>
        <item x="24"/>
        <item x="5"/>
        <item x="4"/>
        <item x="26"/>
        <item x="21"/>
        <item x="2"/>
        <item x="10"/>
        <item x="19"/>
        <item x="12"/>
        <item x="27"/>
        <item x="7"/>
        <item x="13"/>
        <item x="15"/>
        <item x="28"/>
        <item x="6"/>
        <item x="0"/>
        <item x="8"/>
        <item x="3"/>
        <item t="default"/>
      </items>
    </pivotField>
    <pivotField showAll="0">
      <items count="3">
        <item x="0"/>
        <item x="1"/>
        <item t="default"/>
      </items>
    </pivotField>
    <pivotField showAll="0">
      <items count="3">
        <item x="1"/>
        <item x="0"/>
        <item t="default"/>
      </items>
    </pivotField>
    <pivotField axis="axisPage" showAll="0">
      <items count="3">
        <item x="0"/>
        <item x="1"/>
        <item t="default"/>
      </items>
    </pivotField>
    <pivotField showAll="0"/>
  </pivotFields>
  <rowFields count="1">
    <field x="2"/>
  </rowFields>
  <rowItems count="5">
    <i>
      <x/>
    </i>
    <i>
      <x v="5"/>
    </i>
    <i>
      <x v="6"/>
    </i>
    <i>
      <x v="17"/>
    </i>
    <i>
      <x v="22"/>
    </i>
  </rowItems>
  <colItems count="1">
    <i/>
  </colItems>
  <pageFields count="1">
    <pageField fld="5"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B7D5755-F0A9-4FF9-8EE7-4ED7EBEE2478}" name="PivotTable4" cacheId="0" applyNumberFormats="0" applyBorderFormats="0" applyFontFormats="0" applyPatternFormats="0" applyAlignmentFormats="0" applyWidthHeightFormats="1" dataCaption="Values" updatedVersion="7" minRefreshableVersion="3" rowGrandTotals="0" itemPrintTitles="1" createdVersion="7" indent="0" outline="1" outlineData="1" multipleFieldFilters="0">
  <location ref="A70:A73" firstHeaderRow="1" firstDataRow="1" firstDataCol="1" rowPageCount="1" colPageCount="1"/>
  <pivotFields count="7">
    <pivotField showAll="0">
      <items count="3">
        <item h="1" x="1"/>
        <item x="0"/>
        <item t="default"/>
      </items>
    </pivotField>
    <pivotField showAll="0">
      <items count="3">
        <item x="0"/>
        <item x="1"/>
        <item t="default"/>
      </items>
    </pivotField>
    <pivotField axis="axisRow" showAll="0">
      <items count="30">
        <item x="11"/>
        <item x="18"/>
        <item x="22"/>
        <item x="1"/>
        <item x="17"/>
        <item x="16"/>
        <item x="14"/>
        <item x="20"/>
        <item x="9"/>
        <item x="25"/>
        <item x="23"/>
        <item x="24"/>
        <item x="5"/>
        <item x="4"/>
        <item x="26"/>
        <item x="21"/>
        <item x="2"/>
        <item x="10"/>
        <item x="19"/>
        <item x="12"/>
        <item x="27"/>
        <item x="7"/>
        <item x="13"/>
        <item x="15"/>
        <item x="28"/>
        <item x="6"/>
        <item x="0"/>
        <item x="8"/>
        <item x="3"/>
        <item t="default"/>
      </items>
    </pivotField>
    <pivotField showAll="0">
      <items count="3">
        <item x="0"/>
        <item x="1"/>
        <item t="default"/>
      </items>
    </pivotField>
    <pivotField axis="axisPage" showAll="0">
      <items count="3">
        <item x="1"/>
        <item x="0"/>
        <item t="default"/>
      </items>
    </pivotField>
    <pivotField showAll="0"/>
    <pivotField showAll="0"/>
  </pivotFields>
  <rowFields count="1">
    <field x="2"/>
  </rowFields>
  <rowItems count="3">
    <i>
      <x v="7"/>
    </i>
    <i>
      <x v="18"/>
    </i>
    <i>
      <x v="26"/>
    </i>
  </rowItems>
  <colItems count="1">
    <i/>
  </colItems>
  <pageFields count="1">
    <pageField fld="4"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DA064AC-F887-4E87-9B88-F70FA447804F}" name="PivotTable3" cacheId="0" applyNumberFormats="0" applyBorderFormats="0" applyFontFormats="0" applyPatternFormats="0" applyAlignmentFormats="0" applyWidthHeightFormats="1" dataCaption="Values" updatedVersion="7" minRefreshableVersion="3" rowGrandTotals="0" itemPrintTitles="1" createdVersion="7" indent="0" outline="1" outlineData="1" multipleFieldFilters="0">
  <location ref="A25:A33" firstHeaderRow="1" firstDataRow="1" firstDataCol="1" rowPageCount="1" colPageCount="1"/>
  <pivotFields count="7">
    <pivotField showAll="0">
      <items count="3">
        <item h="1" x="1"/>
        <item x="0"/>
        <item t="default"/>
      </items>
    </pivotField>
    <pivotField showAll="0">
      <items count="3">
        <item x="0"/>
        <item x="1"/>
        <item t="default"/>
      </items>
    </pivotField>
    <pivotField axis="axisRow" showAll="0">
      <items count="30">
        <item x="11"/>
        <item x="18"/>
        <item x="22"/>
        <item x="1"/>
        <item x="17"/>
        <item x="16"/>
        <item x="14"/>
        <item x="20"/>
        <item x="9"/>
        <item x="25"/>
        <item x="23"/>
        <item x="24"/>
        <item x="5"/>
        <item x="4"/>
        <item x="26"/>
        <item x="21"/>
        <item x="2"/>
        <item x="10"/>
        <item x="19"/>
        <item x="12"/>
        <item x="27"/>
        <item x="7"/>
        <item x="13"/>
        <item x="15"/>
        <item x="28"/>
        <item x="6"/>
        <item x="0"/>
        <item x="8"/>
        <item x="3"/>
        <item t="default"/>
      </items>
    </pivotField>
    <pivotField axis="axisPage" showAll="0">
      <items count="3">
        <item x="0"/>
        <item x="1"/>
        <item t="default"/>
      </items>
    </pivotField>
    <pivotField showAll="0"/>
    <pivotField showAll="0"/>
    <pivotField showAll="0"/>
  </pivotFields>
  <rowFields count="1">
    <field x="2"/>
  </rowFields>
  <rowItems count="8">
    <i>
      <x v="9"/>
    </i>
    <i>
      <x v="11"/>
    </i>
    <i>
      <x v="14"/>
    </i>
    <i>
      <x v="15"/>
    </i>
    <i>
      <x v="16"/>
    </i>
    <i>
      <x v="20"/>
    </i>
    <i>
      <x v="24"/>
    </i>
    <i>
      <x v="28"/>
    </i>
  </rowItems>
  <colItems count="1">
    <i/>
  </colItems>
  <pageFields count="1">
    <pageField fld="3"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F8C78CF-A5AF-41D1-8698-2CBEF7201F66}" name="PivotTable2" cacheId="0" applyNumberFormats="0" applyBorderFormats="0" applyFontFormats="0" applyPatternFormats="0" applyAlignmentFormats="0" applyWidthHeightFormats="1" dataCaption="Values" updatedVersion="7" minRefreshableVersion="3" itemPrintTitles="1" createdVersion="7" indent="0" outline="1" outlineData="1" multipleFieldFilters="0">
  <location ref="A14:A15" firstHeaderRow="1" firstDataRow="1" firstDataCol="0"/>
  <pivotFields count="7">
    <pivotField showAll="0">
      <items count="3">
        <item h="1" x="1"/>
        <item x="0"/>
        <item t="default"/>
      </items>
    </pivotField>
    <pivotField dataField="1" showAll="0">
      <items count="3">
        <item x="0"/>
        <item x="1"/>
        <item t="default"/>
      </items>
    </pivotField>
    <pivotField showAll="0"/>
    <pivotField showAll="0">
      <items count="3">
        <item x="0"/>
        <item x="1"/>
        <item t="default"/>
      </items>
    </pivotField>
    <pivotField showAll="0"/>
    <pivotField showAll="0"/>
    <pivotField showAll="0"/>
  </pivotFields>
  <rowItems count="1">
    <i/>
  </rowItems>
  <colItems count="1">
    <i/>
  </colItems>
  <dataFields count="1">
    <dataField name="Count of Gender"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ce_Ethnicity" xr10:uid="{065FEB7F-49FD-4794-B6AB-781DFE1A7DEB}" sourceName="Race/Ethnicity">
  <pivotTables>
    <pivotTable tabId="6" name="PivotTable1"/>
    <pivotTable tabId="6" name="PivotTable2"/>
    <pivotTable tabId="6" name="PivotTable3"/>
    <pivotTable tabId="6" name="PivotTable4"/>
    <pivotTable tabId="6" name="PivotTable5"/>
    <pivotTable tabId="6" name="PivotTable6"/>
  </pivotTables>
  <data>
    <tabular pivotCacheId="1492527575">
      <items count="2">
        <i x="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842B855F-1DC2-4150-921D-42C40AC505B2}" sourceName="Gender">
  <pivotTables>
    <pivotTable tabId="6" name="PivotTable1"/>
    <pivotTable tabId="6" name="PivotTable2"/>
    <pivotTable tabId="6" name="PivotTable3"/>
    <pivotTable tabId="6" name="PivotTable4"/>
    <pivotTable tabId="6" name="PivotTable5"/>
    <pivotTable tabId="6" name="PivotTable6"/>
  </pivotTables>
  <data>
    <tabular pivotCacheId="1492527575">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ace/Ethnicity" xr10:uid="{0EE9EEC1-20E5-4D54-8D51-78B1BE513674}" cache="Slicer_Race_Ethnicity" caption="Race/Ethnicity" style="SlicerStyleLight4" rowHeight="241300"/>
  <slicer name="Gender" xr10:uid="{96780093-20A7-4CD9-9A4E-BB4FF44B4BD5}" cache="Slicer_Gender" caption="Gender" style="SlicerStyleLight4" rowHeight="241300"/>
</slicers>
</file>

<file path=xl/theme/theme1.xml><?xml version="1.0" encoding="utf-8"?>
<a:theme xmlns:a="http://schemas.openxmlformats.org/drawingml/2006/main" name="Badge">
  <a:themeElements>
    <a:clrScheme name="Badge">
      <a:dk1>
        <a:sysClr val="windowText" lastClr="000000"/>
      </a:dk1>
      <a:lt1>
        <a:sysClr val="window" lastClr="FFFFFF"/>
      </a:lt1>
      <a:dk2>
        <a:srgbClr val="2A1A00"/>
      </a:dk2>
      <a:lt2>
        <a:srgbClr val="F3F3F2"/>
      </a:lt2>
      <a:accent1>
        <a:srgbClr val="F8B323"/>
      </a:accent1>
      <a:accent2>
        <a:srgbClr val="656A59"/>
      </a:accent2>
      <a:accent3>
        <a:srgbClr val="46B2B5"/>
      </a:accent3>
      <a:accent4>
        <a:srgbClr val="8CAA7E"/>
      </a:accent4>
      <a:accent5>
        <a:srgbClr val="D36F68"/>
      </a:accent5>
      <a:accent6>
        <a:srgbClr val="826276"/>
      </a:accent6>
      <a:hlink>
        <a:srgbClr val="46B2B5"/>
      </a:hlink>
      <a:folHlink>
        <a:srgbClr val="A46694"/>
      </a:folHlink>
    </a:clrScheme>
    <a:fontScheme name="Custom 6">
      <a:majorFont>
        <a:latin typeface="Forte"/>
        <a:ea typeface=""/>
        <a:cs typeface=""/>
      </a:majorFont>
      <a:minorFont>
        <a:latin typeface="Constantia"/>
        <a:ea typeface=""/>
        <a:cs typeface=""/>
      </a:minorFont>
    </a:fontScheme>
    <a:fmtScheme name="Bad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12700" cap="flat" cmpd="sng" algn="in">
          <a:solidFill>
            <a:schemeClr val="phClr"/>
          </a:solidFill>
          <a:prstDash val="solid"/>
        </a:ln>
        <a:ln w="50800" cap="flat" cmpd="sng" algn="in">
          <a:solidFill>
            <a:schemeClr val="phClr"/>
          </a:solidFill>
          <a:prstDash val="solid"/>
        </a:ln>
      </a:lnStyleLst>
      <a:effectStyleLst>
        <a:effectStyle>
          <a:effectLst/>
        </a:effectStyle>
        <a:effectStyle>
          <a:effectLst/>
        </a:effectStyle>
        <a:effectStyle>
          <a:effectLst>
            <a:outerShdw blurRad="38100" dist="25400" dir="5400000" algn="ctr" rotWithShape="0">
              <a:srgbClr val="000000">
                <a:alpha val="2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adge" id="{71A07785-5930-41D4-9A83-E23602B48E98}" vid="{771EA782-DFA6-45B1-AEA3-661F1715B310}"/>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F6BD7-B3C5-4D10-B609-BEE3D9D431FA}">
  <sheetPr>
    <tabColor rgb="FFFF0000"/>
  </sheetPr>
  <dimension ref="A3:D114"/>
  <sheetViews>
    <sheetView workbookViewId="0">
      <selection activeCell="E6" sqref="E6"/>
    </sheetView>
  </sheetViews>
  <sheetFormatPr defaultRowHeight="14.4" x14ac:dyDescent="0.3"/>
  <cols>
    <col min="1" max="1" width="53.59765625" bestFit="1" customWidth="1"/>
    <col min="2" max="2" width="11.19921875" customWidth="1"/>
    <col min="3" max="3" width="17.09765625" bestFit="1" customWidth="1"/>
    <col min="4" max="4" width="19" bestFit="1" customWidth="1"/>
  </cols>
  <sheetData>
    <row r="3" spans="1:4" x14ac:dyDescent="0.3">
      <c r="A3" t="s">
        <v>42</v>
      </c>
      <c r="B3" t="s">
        <v>43</v>
      </c>
      <c r="C3" t="s">
        <v>44</v>
      </c>
      <c r="D3" t="s">
        <v>45</v>
      </c>
    </row>
    <row r="4" spans="1:4" x14ac:dyDescent="0.3">
      <c r="A4" s="3">
        <v>8</v>
      </c>
      <c r="B4" s="3">
        <v>3</v>
      </c>
      <c r="C4" s="3">
        <v>5</v>
      </c>
      <c r="D4" s="3">
        <v>2</v>
      </c>
    </row>
    <row r="6" spans="1:4" x14ac:dyDescent="0.3">
      <c r="A6">
        <f>GETPIVOTDATA("Sum of Meeting people",$A$3)/A17</f>
        <v>0.5</v>
      </c>
      <c r="B6">
        <f>GETPIVOTDATA("Sum of Resources",$A$3)/A17</f>
        <v>0.1875</v>
      </c>
      <c r="C6">
        <f>GETPIVOTDATA("Sum of Instructor",$A$3)/A17</f>
        <v>0.3125</v>
      </c>
      <c r="D6">
        <f>GETPIVOTDATA("Sum of Guided walk",$A$3)/A17</f>
        <v>0.125</v>
      </c>
    </row>
    <row r="14" spans="1:4" x14ac:dyDescent="0.3">
      <c r="A14" t="s">
        <v>7</v>
      </c>
    </row>
    <row r="15" spans="1:4" x14ac:dyDescent="0.3">
      <c r="A15" s="3">
        <v>16</v>
      </c>
    </row>
    <row r="17" spans="1:2" x14ac:dyDescent="0.3">
      <c r="A17">
        <f>GETPIVOTDATA("Gender",$A$14)</f>
        <v>16</v>
      </c>
    </row>
    <row r="23" spans="1:2" x14ac:dyDescent="0.3">
      <c r="A23" s="1" t="s">
        <v>11</v>
      </c>
      <c r="B23" s="2">
        <v>1</v>
      </c>
    </row>
    <row r="25" spans="1:2" x14ac:dyDescent="0.3">
      <c r="A25" s="1" t="s">
        <v>6</v>
      </c>
    </row>
    <row r="26" spans="1:2" x14ac:dyDescent="0.3">
      <c r="A26" s="2" t="s">
        <v>20</v>
      </c>
    </row>
    <row r="27" spans="1:2" x14ac:dyDescent="0.3">
      <c r="A27" s="2" t="s">
        <v>19</v>
      </c>
    </row>
    <row r="28" spans="1:2" x14ac:dyDescent="0.3">
      <c r="A28" s="2" t="s">
        <v>21</v>
      </c>
    </row>
    <row r="29" spans="1:2" x14ac:dyDescent="0.3">
      <c r="A29" s="2" t="s">
        <v>16</v>
      </c>
    </row>
    <row r="30" spans="1:2" x14ac:dyDescent="0.3">
      <c r="A30" s="2" t="s">
        <v>22</v>
      </c>
    </row>
    <row r="31" spans="1:2" x14ac:dyDescent="0.3">
      <c r="A31" s="2" t="s">
        <v>23</v>
      </c>
    </row>
    <row r="32" spans="1:2" x14ac:dyDescent="0.3">
      <c r="A32" s="2" t="s">
        <v>25</v>
      </c>
    </row>
    <row r="33" spans="1:1" x14ac:dyDescent="0.3">
      <c r="A33" s="2" t="s">
        <v>24</v>
      </c>
    </row>
    <row r="68" spans="1:2" x14ac:dyDescent="0.3">
      <c r="A68" s="1" t="s">
        <v>13</v>
      </c>
      <c r="B68" s="2">
        <v>1</v>
      </c>
    </row>
    <row r="70" spans="1:2" x14ac:dyDescent="0.3">
      <c r="A70" s="1" t="s">
        <v>6</v>
      </c>
    </row>
    <row r="71" spans="1:2" x14ac:dyDescent="0.3">
      <c r="A71" s="2" t="s">
        <v>29</v>
      </c>
    </row>
    <row r="72" spans="1:2" x14ac:dyDescent="0.3">
      <c r="A72" s="2" t="s">
        <v>28</v>
      </c>
    </row>
    <row r="73" spans="1:2" x14ac:dyDescent="0.3">
      <c r="A73" s="2" t="s">
        <v>27</v>
      </c>
    </row>
    <row r="90" spans="1:2" x14ac:dyDescent="0.3">
      <c r="A90" s="1" t="s">
        <v>14</v>
      </c>
      <c r="B90" s="2">
        <v>1</v>
      </c>
    </row>
    <row r="92" spans="1:2" x14ac:dyDescent="0.3">
      <c r="A92" s="1" t="s">
        <v>6</v>
      </c>
    </row>
    <row r="93" spans="1:2" x14ac:dyDescent="0.3">
      <c r="A93" s="2" t="s">
        <v>31</v>
      </c>
    </row>
    <row r="94" spans="1:2" x14ac:dyDescent="0.3">
      <c r="A94" s="2" t="s">
        <v>36</v>
      </c>
    </row>
    <row r="95" spans="1:2" x14ac:dyDescent="0.3">
      <c r="A95" s="2" t="s">
        <v>34</v>
      </c>
    </row>
    <row r="96" spans="1:2" x14ac:dyDescent="0.3">
      <c r="A96" s="2" t="s">
        <v>30</v>
      </c>
    </row>
    <row r="97" spans="1:2" x14ac:dyDescent="0.3">
      <c r="A97" s="2" t="s">
        <v>33</v>
      </c>
    </row>
    <row r="110" spans="1:2" x14ac:dyDescent="0.3">
      <c r="A110" s="1" t="s">
        <v>12</v>
      </c>
      <c r="B110" s="2">
        <v>1</v>
      </c>
    </row>
    <row r="112" spans="1:2" x14ac:dyDescent="0.3">
      <c r="A112" s="1" t="s">
        <v>6</v>
      </c>
    </row>
    <row r="113" spans="1:1" x14ac:dyDescent="0.3">
      <c r="A113" s="2" t="s">
        <v>22</v>
      </c>
    </row>
    <row r="114" spans="1:1" x14ac:dyDescent="0.3">
      <c r="A114" s="2"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D9190-D143-454B-942C-3DCA12377118}">
  <sheetPr>
    <tabColor rgb="FFFF0000"/>
  </sheetPr>
  <dimension ref="A1:I30"/>
  <sheetViews>
    <sheetView workbookViewId="0">
      <selection activeCell="C14" sqref="C14"/>
    </sheetView>
  </sheetViews>
  <sheetFormatPr defaultRowHeight="14.4" x14ac:dyDescent="0.3"/>
  <cols>
    <col min="3" max="3" width="35.19921875" customWidth="1"/>
    <col min="4" max="4" width="14.3984375" customWidth="1"/>
    <col min="5" max="5" width="15.19921875" customWidth="1"/>
    <col min="6" max="6" width="13.09765625" customWidth="1"/>
    <col min="7" max="7" width="17.59765625" customWidth="1"/>
    <col min="8" max="9" width="9" style="4"/>
  </cols>
  <sheetData>
    <row r="1" spans="1:9" ht="58.5" customHeight="1" x14ac:dyDescent="0.3">
      <c r="A1" s="11" t="s">
        <v>8</v>
      </c>
      <c r="B1" s="11" t="s">
        <v>2</v>
      </c>
      <c r="C1" s="11" t="s">
        <v>5</v>
      </c>
      <c r="D1" s="14" t="s">
        <v>11</v>
      </c>
      <c r="E1" s="14" t="s">
        <v>13</v>
      </c>
      <c r="F1" s="14" t="s">
        <v>14</v>
      </c>
      <c r="G1" s="14" t="s">
        <v>12</v>
      </c>
    </row>
    <row r="2" spans="1:9" x14ac:dyDescent="0.3">
      <c r="A2" s="6" t="s">
        <v>9</v>
      </c>
      <c r="B2" s="5" t="s">
        <v>3</v>
      </c>
      <c r="C2" s="7" t="s">
        <v>27</v>
      </c>
      <c r="D2" s="5">
        <v>0</v>
      </c>
      <c r="E2" s="5">
        <v>1</v>
      </c>
      <c r="F2" s="5">
        <v>0</v>
      </c>
      <c r="G2" s="5">
        <v>0</v>
      </c>
    </row>
    <row r="3" spans="1:9" x14ac:dyDescent="0.3">
      <c r="A3" s="6" t="s">
        <v>10</v>
      </c>
      <c r="B3" s="5" t="s">
        <v>3</v>
      </c>
      <c r="C3" s="7" t="s">
        <v>15</v>
      </c>
      <c r="D3" s="5">
        <v>1</v>
      </c>
      <c r="E3" s="5">
        <v>0</v>
      </c>
      <c r="F3" s="5">
        <v>0</v>
      </c>
      <c r="G3" s="5">
        <v>1</v>
      </c>
    </row>
    <row r="4" spans="1:9" x14ac:dyDescent="0.3">
      <c r="A4" s="6" t="s">
        <v>9</v>
      </c>
      <c r="B4" s="5" t="s">
        <v>3</v>
      </c>
      <c r="C4" s="7" t="s">
        <v>22</v>
      </c>
      <c r="D4" s="5">
        <v>1</v>
      </c>
      <c r="E4" s="5">
        <v>0</v>
      </c>
      <c r="F4" s="5">
        <v>0</v>
      </c>
      <c r="G4" s="5">
        <v>1</v>
      </c>
    </row>
    <row r="5" spans="1:9" x14ac:dyDescent="0.3">
      <c r="A5" s="6" t="s">
        <v>9</v>
      </c>
      <c r="B5" s="5" t="s">
        <v>3</v>
      </c>
      <c r="C5" s="7" t="s">
        <v>24</v>
      </c>
      <c r="D5" s="5">
        <v>1</v>
      </c>
      <c r="E5" s="5">
        <v>0</v>
      </c>
      <c r="F5" s="5">
        <v>0</v>
      </c>
      <c r="G5" s="5">
        <v>1</v>
      </c>
    </row>
    <row r="6" spans="1:9" x14ac:dyDescent="0.3">
      <c r="A6" s="6" t="s">
        <v>10</v>
      </c>
      <c r="B6" s="5" t="s">
        <v>3</v>
      </c>
      <c r="C6" s="7" t="s">
        <v>0</v>
      </c>
      <c r="D6" s="7">
        <v>1</v>
      </c>
      <c r="E6" s="7">
        <v>0</v>
      </c>
      <c r="F6" s="7">
        <v>0</v>
      </c>
      <c r="G6" s="7">
        <v>0</v>
      </c>
      <c r="H6" s="12"/>
      <c r="I6" s="12"/>
    </row>
    <row r="7" spans="1:9" x14ac:dyDescent="0.3">
      <c r="A7" s="6" t="s">
        <v>10</v>
      </c>
      <c r="B7" s="5" t="s">
        <v>4</v>
      </c>
      <c r="C7" s="7" t="s">
        <v>1</v>
      </c>
      <c r="D7" s="7">
        <v>1</v>
      </c>
      <c r="E7" s="7">
        <v>0</v>
      </c>
      <c r="F7" s="7">
        <v>0</v>
      </c>
      <c r="G7" s="7">
        <v>0</v>
      </c>
      <c r="H7" s="12"/>
      <c r="I7" s="12"/>
    </row>
    <row r="8" spans="1:9" x14ac:dyDescent="0.3">
      <c r="A8" s="6" t="s">
        <v>10</v>
      </c>
      <c r="B8" s="5" t="s">
        <v>3</v>
      </c>
      <c r="C8" s="9" t="s">
        <v>38</v>
      </c>
      <c r="D8" s="9">
        <v>0</v>
      </c>
      <c r="E8" s="9">
        <v>1</v>
      </c>
      <c r="F8" s="9">
        <v>0</v>
      </c>
      <c r="G8" s="7">
        <v>1</v>
      </c>
      <c r="H8" s="13"/>
      <c r="I8" s="13"/>
    </row>
    <row r="9" spans="1:9" x14ac:dyDescent="0.3">
      <c r="A9" s="6" t="s">
        <v>10</v>
      </c>
      <c r="B9" s="5" t="s">
        <v>3</v>
      </c>
      <c r="C9" s="7" t="s">
        <v>39</v>
      </c>
      <c r="D9" s="7">
        <v>0</v>
      </c>
      <c r="E9" s="7">
        <v>0</v>
      </c>
      <c r="F9" s="7">
        <v>0</v>
      </c>
      <c r="G9" s="7">
        <v>1</v>
      </c>
      <c r="H9" s="12"/>
      <c r="I9" s="12"/>
    </row>
    <row r="10" spans="1:9" x14ac:dyDescent="0.3">
      <c r="A10" s="6" t="s">
        <v>10</v>
      </c>
      <c r="B10" s="5" t="s">
        <v>3</v>
      </c>
      <c r="C10" s="7" t="s">
        <v>40</v>
      </c>
      <c r="D10" s="7">
        <v>0</v>
      </c>
      <c r="E10" s="7">
        <v>0</v>
      </c>
      <c r="F10" s="7">
        <v>0</v>
      </c>
      <c r="G10" s="7">
        <v>1</v>
      </c>
      <c r="H10" s="12"/>
      <c r="I10" s="12"/>
    </row>
    <row r="11" spans="1:9" x14ac:dyDescent="0.3">
      <c r="A11" s="6" t="s">
        <v>10</v>
      </c>
      <c r="B11" s="5" t="s">
        <v>3</v>
      </c>
      <c r="C11" s="10" t="s">
        <v>41</v>
      </c>
      <c r="D11" s="5">
        <v>0</v>
      </c>
      <c r="E11" s="5">
        <v>0</v>
      </c>
      <c r="F11" s="5">
        <v>1</v>
      </c>
      <c r="G11" s="7">
        <v>1</v>
      </c>
    </row>
    <row r="12" spans="1:9" x14ac:dyDescent="0.3">
      <c r="A12" s="6" t="s">
        <v>9</v>
      </c>
      <c r="B12" s="5" t="s">
        <v>4</v>
      </c>
      <c r="C12" s="8" t="s">
        <v>30</v>
      </c>
      <c r="D12" s="5">
        <v>0</v>
      </c>
      <c r="E12" s="5">
        <v>0</v>
      </c>
      <c r="F12" s="5">
        <v>1</v>
      </c>
      <c r="G12" s="5">
        <v>0</v>
      </c>
    </row>
    <row r="13" spans="1:9" x14ac:dyDescent="0.3">
      <c r="A13" s="6" t="s">
        <v>9</v>
      </c>
      <c r="B13" s="5" t="s">
        <v>4</v>
      </c>
      <c r="C13" s="7" t="s">
        <v>31</v>
      </c>
      <c r="D13" s="5">
        <v>0</v>
      </c>
      <c r="E13" s="5">
        <v>0</v>
      </c>
      <c r="F13" s="5">
        <v>1</v>
      </c>
      <c r="G13" s="5">
        <v>0</v>
      </c>
    </row>
    <row r="14" spans="1:9" x14ac:dyDescent="0.3">
      <c r="A14" s="6" t="s">
        <v>10</v>
      </c>
      <c r="B14" s="5" t="s">
        <v>3</v>
      </c>
      <c r="C14" s="8" t="s">
        <v>32</v>
      </c>
      <c r="D14" s="5">
        <v>0</v>
      </c>
      <c r="E14" s="5">
        <v>0</v>
      </c>
      <c r="F14" s="5">
        <v>1</v>
      </c>
      <c r="G14" s="5">
        <v>0</v>
      </c>
    </row>
    <row r="15" spans="1:9" x14ac:dyDescent="0.3">
      <c r="A15" s="6" t="s">
        <v>9</v>
      </c>
      <c r="B15" s="5" t="s">
        <v>4</v>
      </c>
      <c r="C15" s="8" t="s">
        <v>33</v>
      </c>
      <c r="D15" s="5">
        <v>0</v>
      </c>
      <c r="E15" s="5">
        <v>0</v>
      </c>
      <c r="F15" s="5">
        <v>1</v>
      </c>
      <c r="G15" s="5">
        <v>0</v>
      </c>
    </row>
    <row r="16" spans="1:9" x14ac:dyDescent="0.3">
      <c r="A16" s="6" t="s">
        <v>9</v>
      </c>
      <c r="B16" s="5" t="s">
        <v>4</v>
      </c>
      <c r="C16" s="8" t="s">
        <v>34</v>
      </c>
      <c r="D16" s="5">
        <v>0</v>
      </c>
      <c r="E16" s="5">
        <v>0</v>
      </c>
      <c r="F16" s="5">
        <v>1</v>
      </c>
      <c r="G16" s="5">
        <v>0</v>
      </c>
    </row>
    <row r="17" spans="1:7" x14ac:dyDescent="0.3">
      <c r="A17" s="6" t="s">
        <v>10</v>
      </c>
      <c r="B17" s="5" t="s">
        <v>4</v>
      </c>
      <c r="C17" s="8" t="s">
        <v>35</v>
      </c>
      <c r="D17" s="5">
        <v>0</v>
      </c>
      <c r="E17" s="5">
        <v>0</v>
      </c>
      <c r="F17" s="5">
        <v>1</v>
      </c>
      <c r="G17" s="5">
        <v>0</v>
      </c>
    </row>
    <row r="18" spans="1:7" x14ac:dyDescent="0.3">
      <c r="A18" s="6" t="s">
        <v>9</v>
      </c>
      <c r="B18" s="5" t="s">
        <v>4</v>
      </c>
      <c r="C18" s="8" t="s">
        <v>36</v>
      </c>
      <c r="D18" s="5">
        <v>0</v>
      </c>
      <c r="E18" s="5">
        <v>0</v>
      </c>
      <c r="F18" s="5">
        <v>1</v>
      </c>
      <c r="G18" s="5">
        <v>0</v>
      </c>
    </row>
    <row r="19" spans="1:7" x14ac:dyDescent="0.3">
      <c r="A19" s="6" t="s">
        <v>10</v>
      </c>
      <c r="B19" s="5" t="s">
        <v>3</v>
      </c>
      <c r="C19" s="7" t="s">
        <v>37</v>
      </c>
      <c r="D19" s="5">
        <v>0</v>
      </c>
      <c r="E19" s="5">
        <v>0</v>
      </c>
      <c r="F19" s="5">
        <v>1</v>
      </c>
      <c r="G19" s="5">
        <v>0</v>
      </c>
    </row>
    <row r="20" spans="1:7" x14ac:dyDescent="0.3">
      <c r="A20" s="6" t="s">
        <v>10</v>
      </c>
      <c r="B20" s="5" t="s">
        <v>3</v>
      </c>
      <c r="C20" s="7" t="s">
        <v>26</v>
      </c>
      <c r="D20" s="5">
        <v>1</v>
      </c>
      <c r="E20" s="5">
        <v>1</v>
      </c>
      <c r="F20" s="5">
        <v>0</v>
      </c>
      <c r="G20" s="5">
        <v>0</v>
      </c>
    </row>
    <row r="21" spans="1:7" ht="15" customHeight="1" x14ac:dyDescent="0.3">
      <c r="A21" s="6" t="s">
        <v>9</v>
      </c>
      <c r="B21" s="5" t="s">
        <v>3</v>
      </c>
      <c r="C21" s="7" t="s">
        <v>28</v>
      </c>
      <c r="D21" s="5">
        <v>0</v>
      </c>
      <c r="E21" s="5">
        <v>1</v>
      </c>
      <c r="F21" s="5">
        <v>0</v>
      </c>
      <c r="G21" s="5">
        <v>0</v>
      </c>
    </row>
    <row r="22" spans="1:7" x14ac:dyDescent="0.3">
      <c r="A22" s="6" t="s">
        <v>9</v>
      </c>
      <c r="B22" s="5" t="s">
        <v>3</v>
      </c>
      <c r="C22" s="7" t="s">
        <v>29</v>
      </c>
      <c r="D22" s="5">
        <v>0</v>
      </c>
      <c r="E22" s="5">
        <v>1</v>
      </c>
      <c r="F22" s="5">
        <v>0</v>
      </c>
      <c r="G22" s="5">
        <v>0</v>
      </c>
    </row>
    <row r="23" spans="1:7" x14ac:dyDescent="0.3">
      <c r="A23" s="6" t="s">
        <v>9</v>
      </c>
      <c r="B23" s="5" t="s">
        <v>3</v>
      </c>
      <c r="C23" s="7" t="s">
        <v>16</v>
      </c>
      <c r="D23" s="5">
        <v>1</v>
      </c>
      <c r="E23" s="5">
        <v>0</v>
      </c>
      <c r="F23" s="5">
        <v>0</v>
      </c>
      <c r="G23" s="5">
        <v>0</v>
      </c>
    </row>
    <row r="24" spans="1:7" x14ac:dyDescent="0.3">
      <c r="A24" s="6" t="s">
        <v>10</v>
      </c>
      <c r="B24" s="5" t="s">
        <v>3</v>
      </c>
      <c r="C24" s="7" t="s">
        <v>17</v>
      </c>
      <c r="D24" s="5">
        <v>1</v>
      </c>
      <c r="E24" s="5">
        <v>0</v>
      </c>
      <c r="F24" s="5">
        <v>0</v>
      </c>
      <c r="G24" s="5">
        <v>0</v>
      </c>
    </row>
    <row r="25" spans="1:7" x14ac:dyDescent="0.3">
      <c r="A25" s="6" t="s">
        <v>10</v>
      </c>
      <c r="B25" s="5" t="s">
        <v>3</v>
      </c>
      <c r="C25" s="8" t="s">
        <v>18</v>
      </c>
      <c r="D25" s="5">
        <v>1</v>
      </c>
      <c r="E25" s="5">
        <v>0</v>
      </c>
      <c r="F25" s="5">
        <v>0</v>
      </c>
      <c r="G25" s="5">
        <v>0</v>
      </c>
    </row>
    <row r="26" spans="1:7" x14ac:dyDescent="0.3">
      <c r="A26" s="6" t="s">
        <v>9</v>
      </c>
      <c r="B26" s="5" t="s">
        <v>3</v>
      </c>
      <c r="C26" s="7" t="s">
        <v>19</v>
      </c>
      <c r="D26" s="5">
        <v>1</v>
      </c>
      <c r="E26" s="5">
        <v>0</v>
      </c>
      <c r="F26" s="5">
        <v>0</v>
      </c>
      <c r="G26" s="5">
        <v>0</v>
      </c>
    </row>
    <row r="27" spans="1:7" x14ac:dyDescent="0.3">
      <c r="A27" s="6" t="s">
        <v>9</v>
      </c>
      <c r="B27" s="5" t="s">
        <v>4</v>
      </c>
      <c r="C27" s="7" t="s">
        <v>20</v>
      </c>
      <c r="D27" s="5">
        <v>1</v>
      </c>
      <c r="E27" s="5">
        <v>0</v>
      </c>
      <c r="F27" s="5">
        <v>0</v>
      </c>
      <c r="G27" s="5">
        <v>0</v>
      </c>
    </row>
    <row r="28" spans="1:7" x14ac:dyDescent="0.3">
      <c r="A28" s="6" t="s">
        <v>9</v>
      </c>
      <c r="B28" s="5" t="s">
        <v>4</v>
      </c>
      <c r="C28" s="7" t="s">
        <v>21</v>
      </c>
      <c r="D28" s="5">
        <v>1</v>
      </c>
      <c r="E28" s="5">
        <v>0</v>
      </c>
      <c r="F28" s="5">
        <v>0</v>
      </c>
      <c r="G28" s="5">
        <v>0</v>
      </c>
    </row>
    <row r="29" spans="1:7" x14ac:dyDescent="0.3">
      <c r="A29" s="6" t="s">
        <v>9</v>
      </c>
      <c r="B29" s="5" t="s">
        <v>3</v>
      </c>
      <c r="C29" s="7" t="s">
        <v>23</v>
      </c>
      <c r="D29" s="5">
        <v>1</v>
      </c>
      <c r="E29" s="5">
        <v>0</v>
      </c>
      <c r="F29" s="5">
        <v>0</v>
      </c>
      <c r="G29" s="5">
        <v>0</v>
      </c>
    </row>
    <row r="30" spans="1:7" x14ac:dyDescent="0.3">
      <c r="A30" s="6" t="s">
        <v>9</v>
      </c>
      <c r="B30" s="5" t="s">
        <v>3</v>
      </c>
      <c r="C30" s="7" t="s">
        <v>25</v>
      </c>
      <c r="D30" s="5">
        <v>1</v>
      </c>
      <c r="E30" s="5">
        <v>0</v>
      </c>
      <c r="F30" s="5">
        <v>0</v>
      </c>
      <c r="G30" s="5">
        <v>0</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0674-F4E2-47A7-B4F0-059E5CE62626}">
  <sheetPr>
    <tabColor rgb="FF94A58E"/>
  </sheetPr>
  <dimension ref="G21:U49"/>
  <sheetViews>
    <sheetView showGridLines="0" tabSelected="1" zoomScale="80" zoomScaleNormal="80" workbookViewId="0">
      <selection activeCell="F11" sqref="F11"/>
    </sheetView>
  </sheetViews>
  <sheetFormatPr defaultColWidth="9" defaultRowHeight="14.4" x14ac:dyDescent="0.3"/>
  <cols>
    <col min="1" max="8" width="9" style="15"/>
    <col min="9" max="9" width="9.59765625" style="15" customWidth="1"/>
    <col min="10" max="10" width="3.59765625" style="15" customWidth="1"/>
    <col min="11" max="12" width="9" style="15"/>
    <col min="13" max="13" width="9.59765625" style="15" customWidth="1"/>
    <col min="14" max="14" width="3.59765625" style="15" customWidth="1"/>
    <col min="15" max="16" width="9" style="15"/>
    <col min="17" max="17" width="9.59765625" style="15" customWidth="1"/>
    <col min="18" max="18" width="3.59765625" style="15" customWidth="1"/>
    <col min="19" max="20" width="9" style="15"/>
    <col min="21" max="21" width="9.59765625" style="15" customWidth="1"/>
    <col min="22" max="16384" width="9" style="15"/>
  </cols>
  <sheetData>
    <row r="21" spans="7:21" ht="15" customHeight="1" x14ac:dyDescent="0.3">
      <c r="G21" s="19">
        <f>Pivots!A6</f>
        <v>0.5</v>
      </c>
      <c r="H21" s="20"/>
      <c r="I21" s="21"/>
      <c r="K21" s="19">
        <f>Pivots!B6</f>
        <v>0.1875</v>
      </c>
      <c r="L21" s="20"/>
      <c r="M21" s="21"/>
      <c r="O21" s="19">
        <f>Pivots!C6</f>
        <v>0.3125</v>
      </c>
      <c r="P21" s="20"/>
      <c r="Q21" s="21"/>
      <c r="S21" s="19">
        <f>Pivots!D6</f>
        <v>0.125</v>
      </c>
      <c r="T21" s="20"/>
      <c r="U21" s="21"/>
    </row>
    <row r="22" spans="7:21" ht="15" customHeight="1" x14ac:dyDescent="0.3">
      <c r="G22" s="22"/>
      <c r="H22" s="23"/>
      <c r="I22" s="24"/>
      <c r="K22" s="22"/>
      <c r="L22" s="23"/>
      <c r="M22" s="24"/>
      <c r="O22" s="22"/>
      <c r="P22" s="23"/>
      <c r="Q22" s="24"/>
      <c r="S22" s="22"/>
      <c r="T22" s="23"/>
      <c r="U22" s="24"/>
    </row>
    <row r="23" spans="7:21" ht="15" customHeight="1" x14ac:dyDescent="0.3">
      <c r="G23" s="25"/>
      <c r="H23" s="26"/>
      <c r="I23" s="27"/>
      <c r="K23" s="25"/>
      <c r="L23" s="26"/>
      <c r="M23" s="27"/>
      <c r="O23" s="25"/>
      <c r="P23" s="26"/>
      <c r="Q23" s="27"/>
      <c r="S23" s="25"/>
      <c r="T23" s="26"/>
      <c r="U23" s="27"/>
    </row>
    <row r="24" spans="7:21" ht="15" customHeight="1" x14ac:dyDescent="0.3">
      <c r="G24" s="16"/>
      <c r="H24" s="16"/>
      <c r="I24" s="16"/>
      <c r="K24" s="17"/>
      <c r="L24" s="17"/>
      <c r="M24" s="17"/>
      <c r="O24" s="17"/>
      <c r="P24" s="17"/>
      <c r="Q24" s="17"/>
      <c r="S24" s="17"/>
      <c r="T24" s="17"/>
      <c r="U24" s="17"/>
    </row>
    <row r="28" spans="7:21" ht="39.9" customHeight="1" x14ac:dyDescent="0.3">
      <c r="G28" s="28" t="str">
        <f>IF(Pivots!A26="","",Pivots!A26)</f>
        <v>I met someone who is in my major!</v>
      </c>
      <c r="H28" s="28"/>
      <c r="I28" s="28"/>
      <c r="K28" s="28" t="str">
        <f>IF(Pivots!A71="","",Pivots!A71)</f>
        <v>I liked the packets the best</v>
      </c>
      <c r="L28" s="28"/>
      <c r="M28" s="28"/>
      <c r="O28" s="28" t="str">
        <f>IF(Pivots!A93="","",Pivots!A93)</f>
        <v>[Instructor] rocked!</v>
      </c>
      <c r="P28" s="28"/>
      <c r="Q28" s="28"/>
      <c r="S28" s="28" t="str">
        <f>IF(Pivots!A113="","",Pivots!A113)</f>
        <v>Opportunity to work with new people and the guided walk</v>
      </c>
      <c r="T28" s="28"/>
      <c r="U28" s="28"/>
    </row>
    <row r="29" spans="7:21" ht="39.9" customHeight="1" x14ac:dyDescent="0.3">
      <c r="G29" s="28" t="str">
        <f>IF(Pivots!A27="","",Pivots!A27)</f>
        <v>Loved my partner and working with her</v>
      </c>
      <c r="H29" s="28"/>
      <c r="I29" s="28"/>
      <c r="K29" s="28" t="str">
        <f>IF(Pivots!A72="","",Pivots!A72)</f>
        <v>That guidebook will come in handy</v>
      </c>
      <c r="L29" s="28"/>
      <c r="M29" s="28"/>
      <c r="O29" s="28" t="str">
        <f>IF(Pivots!A94="","",Pivots!A94)</f>
        <v>Great teacher!</v>
      </c>
      <c r="P29" s="28"/>
      <c r="Q29" s="28"/>
      <c r="S29" s="28" t="str">
        <f>IF(Pivots!A114="","",Pivots!A114)</f>
        <v>Walking and meeting someone I like</v>
      </c>
      <c r="T29" s="28"/>
      <c r="U29" s="28"/>
    </row>
    <row r="30" spans="7:21" ht="39.9" customHeight="1" x14ac:dyDescent="0.3">
      <c r="G30" s="28" t="str">
        <f>IF(Pivots!A28="","",Pivots!A28)</f>
        <v>Meeting people I would normally never get to meet</v>
      </c>
      <c r="H30" s="28"/>
      <c r="I30" s="28"/>
      <c r="K30" s="28" t="str">
        <f>IF(Pivots!A73="","",Pivots!A73)</f>
        <v>The packets were really cool and useful</v>
      </c>
      <c r="L30" s="28"/>
      <c r="M30" s="28"/>
      <c r="O30" s="28" t="str">
        <f>IF(Pivots!A95="","",Pivots!A95)</f>
        <v>I guess the best part was [the instructor]</v>
      </c>
      <c r="P30" s="28"/>
      <c r="Q30" s="28"/>
      <c r="S30" s="28" t="str">
        <f>IF(Pivots!A115="","",Pivots!A115)</f>
        <v/>
      </c>
      <c r="T30" s="28"/>
      <c r="U30" s="28"/>
    </row>
    <row r="31" spans="7:21" ht="39.9" customHeight="1" x14ac:dyDescent="0.3">
      <c r="G31" s="28" t="str">
        <f>IF(Pivots!A29="","",Pivots!A29)</f>
        <v>Meeting students like me</v>
      </c>
      <c r="H31" s="28"/>
      <c r="I31" s="28"/>
      <c r="K31" s="28" t="str">
        <f>IF(Pivots!A74="","",Pivots!A74)</f>
        <v/>
      </c>
      <c r="L31" s="28"/>
      <c r="M31" s="28"/>
      <c r="O31" s="28" t="str">
        <f>IF(Pivots!A96="","",Pivots!A96)</f>
        <v>Our teacher was the best part of the whole workshop!</v>
      </c>
      <c r="P31" s="28"/>
      <c r="Q31" s="28"/>
      <c r="S31" s="28" t="str">
        <f>IF(Pivots!A116="","",Pivots!A116)</f>
        <v/>
      </c>
      <c r="T31" s="28"/>
      <c r="U31" s="28"/>
    </row>
    <row r="32" spans="7:21" ht="39.9" customHeight="1" x14ac:dyDescent="0.3">
      <c r="G32" s="28" t="str">
        <f>IF(Pivots!A30="","",Pivots!A30)</f>
        <v>Opportunity to work with new people and the guided walk</v>
      </c>
      <c r="H32" s="28"/>
      <c r="I32" s="28"/>
      <c r="K32" s="28" t="str">
        <f>IF(Pivots!A75="","",Pivots!A75)</f>
        <v/>
      </c>
      <c r="L32" s="28"/>
      <c r="M32" s="28"/>
      <c r="O32" s="28" t="str">
        <f>IF(Pivots!A97="","",Pivots!A97)</f>
        <v>The instructor was cool</v>
      </c>
      <c r="P32" s="28"/>
      <c r="Q32" s="28"/>
      <c r="S32" s="28" t="str">
        <f>IF(Pivots!A117="","",Pivots!A117)</f>
        <v/>
      </c>
      <c r="T32" s="28"/>
      <c r="U32" s="28"/>
    </row>
    <row r="33" spans="7:21" ht="39.9" customHeight="1" x14ac:dyDescent="0.3">
      <c r="G33" s="28" t="str">
        <f>IF(Pivots!A31="","",Pivots!A31)</f>
        <v>The group work with others</v>
      </c>
      <c r="H33" s="28"/>
      <c r="I33" s="28"/>
      <c r="K33" s="28" t="str">
        <f>IF(Pivots!A76="","",Pivots!A76)</f>
        <v/>
      </c>
      <c r="L33" s="28"/>
      <c r="M33" s="28"/>
      <c r="O33" s="28" t="str">
        <f>IF(Pivots!A98="","",Pivots!A98)</f>
        <v/>
      </c>
      <c r="P33" s="28"/>
      <c r="Q33" s="28"/>
      <c r="S33" s="28" t="str">
        <f>IF(Pivots!A118="","",Pivots!A118)</f>
        <v/>
      </c>
      <c r="T33" s="28"/>
      <c r="U33" s="28"/>
    </row>
    <row r="34" spans="7:21" ht="39.9" customHeight="1" x14ac:dyDescent="0.3">
      <c r="G34" s="28" t="str">
        <f>IF(Pivots!A32="","",Pivots!A32)</f>
        <v>The meet and greet!</v>
      </c>
      <c r="H34" s="28"/>
      <c r="I34" s="28"/>
      <c r="K34" s="28" t="str">
        <f>IF(Pivots!A77="","",Pivots!A77)</f>
        <v/>
      </c>
      <c r="L34" s="28"/>
      <c r="M34" s="28"/>
      <c r="O34" s="28" t="str">
        <f>IF(Pivots!A99="","",Pivots!A99)</f>
        <v/>
      </c>
      <c r="P34" s="28"/>
      <c r="Q34" s="28"/>
      <c r="S34" s="28" t="str">
        <f>IF(Pivots!A119="","",Pivots!A119)</f>
        <v/>
      </c>
      <c r="T34" s="28"/>
      <c r="U34" s="28"/>
    </row>
    <row r="35" spans="7:21" ht="39.9" customHeight="1" x14ac:dyDescent="0.3">
      <c r="G35" s="28" t="str">
        <f>IF(Pivots!A33="","",Pivots!A33)</f>
        <v>Walking and meeting someone I like</v>
      </c>
      <c r="H35" s="28"/>
      <c r="I35" s="28"/>
      <c r="K35" s="28" t="str">
        <f>IF(Pivots!A78="","",Pivots!A78)</f>
        <v/>
      </c>
      <c r="L35" s="28"/>
      <c r="M35" s="28"/>
      <c r="O35" s="28" t="str">
        <f>IF(Pivots!A100="","",Pivots!A100)</f>
        <v/>
      </c>
      <c r="P35" s="28"/>
      <c r="Q35" s="28"/>
      <c r="S35" s="28" t="str">
        <f>IF(Pivots!A120="","",Pivots!A120)</f>
        <v/>
      </c>
      <c r="T35" s="28"/>
      <c r="U35" s="28"/>
    </row>
    <row r="36" spans="7:21" ht="39.9" customHeight="1" x14ac:dyDescent="0.3">
      <c r="G36" s="28" t="str">
        <f>IF(Pivots!A34="","",Pivots!A34)</f>
        <v/>
      </c>
      <c r="H36" s="28"/>
      <c r="I36" s="28"/>
      <c r="K36" s="28" t="str">
        <f>IF(Pivots!A79="","",Pivots!A79)</f>
        <v/>
      </c>
      <c r="L36" s="28"/>
      <c r="M36" s="28"/>
      <c r="O36" s="28" t="str">
        <f>IF(Pivots!A101="","",Pivots!A101)</f>
        <v/>
      </c>
      <c r="P36" s="28"/>
      <c r="Q36" s="28"/>
      <c r="S36" s="28" t="str">
        <f>IF(Pivots!A121="","",Pivots!A121)</f>
        <v/>
      </c>
      <c r="T36" s="28"/>
      <c r="U36" s="28"/>
    </row>
    <row r="37" spans="7:21" ht="39.9" customHeight="1" x14ac:dyDescent="0.3">
      <c r="G37" s="28" t="str">
        <f>IF(Pivots!A35="","",Pivots!A35)</f>
        <v/>
      </c>
      <c r="H37" s="28"/>
      <c r="I37" s="28"/>
      <c r="K37" s="28" t="str">
        <f>IF(Pivots!E35="","",Pivots!E35)</f>
        <v/>
      </c>
      <c r="L37" s="28"/>
      <c r="M37" s="28"/>
      <c r="O37" s="28" t="str">
        <f>IF(Pivots!A102="","",Pivots!A102)</f>
        <v/>
      </c>
      <c r="P37" s="28"/>
      <c r="Q37" s="28"/>
      <c r="S37" s="28" t="str">
        <f>IF(Pivots!A122="","",Pivots!A122)</f>
        <v/>
      </c>
      <c r="T37" s="28"/>
      <c r="U37" s="28"/>
    </row>
    <row r="38" spans="7:21" ht="39.9" customHeight="1" x14ac:dyDescent="0.3">
      <c r="G38" s="28" t="str">
        <f>IF(Pivots!A36="","",Pivots!A36)</f>
        <v/>
      </c>
      <c r="H38" s="28"/>
      <c r="I38" s="28"/>
      <c r="K38" s="28" t="str">
        <f>IF(Pivots!E36="","",Pivots!E36)</f>
        <v/>
      </c>
      <c r="L38" s="28"/>
      <c r="M38" s="28"/>
      <c r="O38" s="28" t="str">
        <f>IF(Pivots!I36="","",Pivots!I36)</f>
        <v/>
      </c>
      <c r="P38" s="28"/>
      <c r="Q38" s="28"/>
      <c r="S38" s="28" t="str">
        <f>IF(Pivots!M36="","",Pivots!M36)</f>
        <v/>
      </c>
      <c r="T38" s="28"/>
      <c r="U38" s="28"/>
    </row>
    <row r="39" spans="7:21" ht="39.9" customHeight="1" x14ac:dyDescent="0.3">
      <c r="G39" s="28" t="str">
        <f>IF(Pivots!A37="","",Pivots!A37)</f>
        <v/>
      </c>
      <c r="H39" s="28"/>
      <c r="I39" s="28"/>
      <c r="K39" s="28" t="str">
        <f>IF(Pivots!E37="","",Pivots!E37)</f>
        <v/>
      </c>
      <c r="L39" s="28"/>
      <c r="M39" s="28"/>
      <c r="O39" s="28" t="str">
        <f>IF(Pivots!I37="","",Pivots!I37)</f>
        <v/>
      </c>
      <c r="P39" s="28"/>
      <c r="Q39" s="28"/>
      <c r="S39" s="28" t="str">
        <f>IF(Pivots!M37="","",Pivots!M37)</f>
        <v/>
      </c>
      <c r="T39" s="28"/>
      <c r="U39" s="28"/>
    </row>
    <row r="40" spans="7:21" ht="39.9" customHeight="1" x14ac:dyDescent="0.3">
      <c r="G40" s="28" t="str">
        <f>IF(Pivots!A38="","",Pivots!A38)</f>
        <v/>
      </c>
      <c r="H40" s="28"/>
      <c r="I40" s="28"/>
      <c r="K40" s="28" t="str">
        <f>IF(Pivots!E38="","",Pivots!E38)</f>
        <v/>
      </c>
      <c r="L40" s="28"/>
      <c r="M40" s="28"/>
      <c r="O40" s="28" t="str">
        <f>IF(Pivots!I38="","",Pivots!I38)</f>
        <v/>
      </c>
      <c r="P40" s="28"/>
      <c r="Q40" s="28"/>
      <c r="S40" s="28" t="str">
        <f>IF(Pivots!M38="","",Pivots!M38)</f>
        <v/>
      </c>
      <c r="T40" s="28"/>
      <c r="U40" s="28"/>
    </row>
    <row r="41" spans="7:21" ht="39.9" customHeight="1" x14ac:dyDescent="0.3">
      <c r="G41" s="28" t="str">
        <f>IF(Pivots!A39="","",Pivots!A39)</f>
        <v/>
      </c>
      <c r="H41" s="28"/>
      <c r="I41" s="28"/>
      <c r="K41" s="28" t="str">
        <f>IF(Pivots!E39="","",Pivots!E39)</f>
        <v/>
      </c>
      <c r="L41" s="28"/>
      <c r="M41" s="28"/>
      <c r="O41" s="28" t="str">
        <f>IF(Pivots!I39="","",Pivots!I39)</f>
        <v/>
      </c>
      <c r="P41" s="28"/>
      <c r="Q41" s="28"/>
      <c r="S41" s="28" t="str">
        <f>IF(Pivots!M39="","",Pivots!M39)</f>
        <v/>
      </c>
      <c r="T41" s="28"/>
      <c r="U41" s="28"/>
    </row>
    <row r="42" spans="7:21" ht="39.9" customHeight="1" x14ac:dyDescent="0.3">
      <c r="G42" s="18"/>
      <c r="H42" s="18"/>
      <c r="I42" s="18"/>
      <c r="K42" s="18"/>
      <c r="L42" s="18"/>
      <c r="M42" s="18"/>
      <c r="O42" s="18"/>
      <c r="P42" s="18"/>
      <c r="Q42" s="18"/>
      <c r="S42" s="18"/>
      <c r="T42" s="18"/>
      <c r="U42" s="18"/>
    </row>
    <row r="43" spans="7:21" ht="39.9" customHeight="1" x14ac:dyDescent="0.3">
      <c r="G43" s="18"/>
      <c r="H43" s="18"/>
      <c r="I43" s="18"/>
      <c r="K43" s="18"/>
      <c r="L43" s="18"/>
      <c r="M43" s="18"/>
      <c r="O43" s="18"/>
      <c r="P43" s="18"/>
      <c r="Q43" s="18"/>
      <c r="S43" s="18"/>
      <c r="T43" s="18"/>
      <c r="U43" s="18"/>
    </row>
    <row r="44" spans="7:21" ht="39.9" customHeight="1" x14ac:dyDescent="0.3">
      <c r="G44" s="18"/>
      <c r="H44" s="18"/>
      <c r="I44" s="18"/>
      <c r="K44" s="18"/>
      <c r="L44" s="18"/>
      <c r="M44" s="18"/>
      <c r="O44" s="18"/>
      <c r="P44" s="18"/>
      <c r="Q44" s="18"/>
      <c r="S44" s="18"/>
      <c r="T44" s="18"/>
      <c r="U44" s="18"/>
    </row>
    <row r="45" spans="7:21" ht="39.9" customHeight="1" x14ac:dyDescent="0.3">
      <c r="G45" s="18"/>
      <c r="H45" s="18"/>
      <c r="I45" s="18"/>
      <c r="K45" s="18"/>
      <c r="L45" s="18"/>
      <c r="M45" s="18"/>
      <c r="O45" s="18"/>
      <c r="P45" s="18"/>
      <c r="Q45" s="18"/>
      <c r="S45" s="18"/>
      <c r="T45" s="18"/>
      <c r="U45" s="18"/>
    </row>
    <row r="46" spans="7:21" ht="39.9" customHeight="1" x14ac:dyDescent="0.3">
      <c r="G46" s="18"/>
      <c r="H46" s="18"/>
      <c r="I46" s="18"/>
      <c r="K46" s="18"/>
      <c r="L46" s="18"/>
      <c r="M46" s="18"/>
      <c r="O46" s="18"/>
      <c r="P46" s="18"/>
      <c r="Q46" s="18"/>
      <c r="S46" s="18"/>
      <c r="T46" s="18"/>
      <c r="U46" s="18"/>
    </row>
    <row r="47" spans="7:21" ht="39.9" customHeight="1" x14ac:dyDescent="0.3">
      <c r="G47" s="18"/>
      <c r="H47" s="18"/>
      <c r="I47" s="18"/>
      <c r="K47" s="18"/>
      <c r="L47" s="18"/>
      <c r="M47" s="18"/>
      <c r="O47" s="18"/>
      <c r="P47" s="18"/>
      <c r="Q47" s="18"/>
      <c r="S47" s="18"/>
      <c r="T47" s="18"/>
      <c r="U47" s="18"/>
    </row>
    <row r="48" spans="7:21" ht="39.9" customHeight="1" x14ac:dyDescent="0.3">
      <c r="G48" s="18"/>
      <c r="H48" s="18"/>
      <c r="I48" s="18"/>
      <c r="K48" s="18"/>
      <c r="L48" s="18"/>
      <c r="M48" s="18"/>
      <c r="O48" s="18"/>
      <c r="P48" s="18"/>
      <c r="Q48" s="18"/>
      <c r="S48" s="18"/>
      <c r="T48" s="18"/>
      <c r="U48" s="18"/>
    </row>
    <row r="49" spans="7:21" ht="39.9" customHeight="1" x14ac:dyDescent="0.3">
      <c r="G49" s="18"/>
      <c r="H49" s="18"/>
      <c r="I49" s="18"/>
      <c r="K49" s="18"/>
      <c r="L49" s="18"/>
      <c r="M49" s="18"/>
      <c r="O49" s="18"/>
      <c r="P49" s="18"/>
      <c r="Q49" s="18"/>
      <c r="S49" s="18"/>
      <c r="T49" s="18"/>
      <c r="U49" s="18"/>
    </row>
  </sheetData>
  <mergeCells count="60">
    <mergeCell ref="S40:U40"/>
    <mergeCell ref="S41:U41"/>
    <mergeCell ref="S34:U34"/>
    <mergeCell ref="S35:U35"/>
    <mergeCell ref="S36:U36"/>
    <mergeCell ref="S37:U37"/>
    <mergeCell ref="S38:U38"/>
    <mergeCell ref="S39:U39"/>
    <mergeCell ref="O40:Q40"/>
    <mergeCell ref="O41:Q41"/>
    <mergeCell ref="O34:Q34"/>
    <mergeCell ref="O35:Q35"/>
    <mergeCell ref="O36:Q36"/>
    <mergeCell ref="O37:Q37"/>
    <mergeCell ref="O38:Q38"/>
    <mergeCell ref="O39:Q39"/>
    <mergeCell ref="O29:Q29"/>
    <mergeCell ref="O30:Q30"/>
    <mergeCell ref="O31:Q31"/>
    <mergeCell ref="O32:Q32"/>
    <mergeCell ref="S33:U33"/>
    <mergeCell ref="O33:Q33"/>
    <mergeCell ref="S29:U29"/>
    <mergeCell ref="S30:U30"/>
    <mergeCell ref="S31:U31"/>
    <mergeCell ref="S32:U32"/>
    <mergeCell ref="K40:M40"/>
    <mergeCell ref="K41:M41"/>
    <mergeCell ref="K34:M34"/>
    <mergeCell ref="K35:M35"/>
    <mergeCell ref="K36:M36"/>
    <mergeCell ref="K37:M37"/>
    <mergeCell ref="K38:M38"/>
    <mergeCell ref="K39:M39"/>
    <mergeCell ref="G40:I40"/>
    <mergeCell ref="G41:I41"/>
    <mergeCell ref="G34:I34"/>
    <mergeCell ref="G35:I35"/>
    <mergeCell ref="G36:I36"/>
    <mergeCell ref="G37:I37"/>
    <mergeCell ref="G38:I38"/>
    <mergeCell ref="G39:I39"/>
    <mergeCell ref="G29:I29"/>
    <mergeCell ref="G30:I30"/>
    <mergeCell ref="G31:I31"/>
    <mergeCell ref="G32:I32"/>
    <mergeCell ref="K33:M33"/>
    <mergeCell ref="G33:I33"/>
    <mergeCell ref="K29:M29"/>
    <mergeCell ref="K30:M30"/>
    <mergeCell ref="K31:M31"/>
    <mergeCell ref="K32:M32"/>
    <mergeCell ref="G21:I23"/>
    <mergeCell ref="K21:M23"/>
    <mergeCell ref="O21:Q23"/>
    <mergeCell ref="S21:U23"/>
    <mergeCell ref="G28:I28"/>
    <mergeCell ref="K28:M28"/>
    <mergeCell ref="O28:Q28"/>
    <mergeCell ref="S28:U28"/>
  </mergeCells>
  <conditionalFormatting sqref="K24:M24 O24:Q24 S24:U24">
    <cfRule type="colorScale" priority="1">
      <colorScale>
        <cfvo type="num" val="0"/>
        <cfvo type="num" val="1"/>
        <color theme="7" tint="-0.249977111117893"/>
        <color theme="4" tint="0.79998168889431442"/>
      </colorScale>
    </cfRule>
  </conditionalFormatting>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Pivots</vt:lpstr>
      <vt:lpstr>Data</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sengelman</dc:creator>
  <cp:lastModifiedBy>sengelman</cp:lastModifiedBy>
  <dcterms:created xsi:type="dcterms:W3CDTF">2021-04-20T16:47:29Z</dcterms:created>
  <dcterms:modified xsi:type="dcterms:W3CDTF">2021-09-17T20:35:58Z</dcterms:modified>
</cp:coreProperties>
</file>