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sengelman\Desktop\Shelly work\DASHBOARD\"/>
    </mc:Choice>
  </mc:AlternateContent>
  <xr:revisionPtr revIDLastSave="0" documentId="13_ncr:1_{E278AC03-3114-4804-A8EC-D6E5DB25C9EA}" xr6:coauthVersionLast="46" xr6:coauthVersionMax="46" xr10:uidLastSave="{00000000-0000-0000-0000-000000000000}"/>
  <bookViews>
    <workbookView xWindow="-120" yWindow="-120" windowWidth="29040" windowHeight="15840" xr2:uid="{2F4E74BC-076D-4A85-ADF9-1B7AB389E2A1}"/>
  </bookViews>
  <sheets>
    <sheet name="Dashboard_Best Aspects" sheetId="1" r:id="rId1"/>
    <sheet name="Pivot" sheetId="3" state="hidden" r:id="rId2"/>
    <sheet name="Data" sheetId="2" state="hidden" r:id="rId3"/>
    <sheet name="Notes" sheetId="4" r:id="rId4"/>
  </sheets>
  <definedNames>
    <definedName name="Slicer_Gender">#N/A</definedName>
    <definedName name="Slicer_Workshop">#N/A</definedName>
  </definedNames>
  <calcPr calcId="181029"/>
  <pivotCaches>
    <pivotCache cacheId="13"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F27" i="1"/>
  <c r="F28" i="1"/>
  <c r="F29" i="1"/>
  <c r="F30" i="1"/>
  <c r="F31" i="1"/>
  <c r="F32" i="1"/>
  <c r="E23" i="1"/>
  <c r="J50" i="1"/>
  <c r="J51" i="1"/>
  <c r="J52" i="1"/>
  <c r="J53" i="1"/>
  <c r="J54" i="1"/>
  <c r="J40" i="1"/>
  <c r="J41" i="1"/>
  <c r="J42" i="1"/>
  <c r="J43" i="1"/>
  <c r="J44" i="1"/>
  <c r="J45" i="1"/>
  <c r="J46" i="1"/>
  <c r="J47" i="1"/>
  <c r="J48" i="1"/>
  <c r="J49" i="1"/>
  <c r="J39" i="1"/>
  <c r="S27" i="1"/>
  <c r="S28" i="1"/>
  <c r="S29" i="1"/>
  <c r="S30" i="1"/>
  <c r="S31" i="1"/>
  <c r="S32" i="1"/>
  <c r="S33" i="1"/>
  <c r="S34" i="1"/>
  <c r="S35" i="1"/>
  <c r="S36" i="1"/>
  <c r="S37" i="1"/>
  <c r="S26" i="1"/>
  <c r="P8" i="1"/>
  <c r="P9" i="1"/>
  <c r="P10" i="1"/>
  <c r="P11" i="1"/>
  <c r="P12" i="1"/>
  <c r="P13" i="1"/>
  <c r="P14" i="1"/>
  <c r="P15" i="1"/>
  <c r="P16" i="1"/>
  <c r="P17" i="1"/>
  <c r="P18" i="1"/>
  <c r="P19" i="1"/>
  <c r="P20" i="1"/>
  <c r="P7" i="1"/>
  <c r="B24" i="3"/>
  <c r="C8" i="3" l="1"/>
  <c r="D8" i="3"/>
  <c r="A8" i="3"/>
  <c r="B8" i="3"/>
  <c r="E20" i="1" l="1"/>
  <c r="O9" i="1"/>
  <c r="I38" i="1"/>
  <c r="R28" i="1"/>
</calcChain>
</file>

<file path=xl/sharedStrings.xml><?xml version="1.0" encoding="utf-8"?>
<sst xmlns="http://schemas.openxmlformats.org/spreadsheetml/2006/main" count="149" uniqueCount="53">
  <si>
    <t>Best 
Aspects 
of the 
Workshop</t>
  </si>
  <si>
    <t>Workshop</t>
  </si>
  <si>
    <t>December 2020</t>
  </si>
  <si>
    <t>Active working sessions were helpful.</t>
  </si>
  <si>
    <t>Seeing specific examples and talking about them and how to improve them in groups.</t>
  </si>
  <si>
    <t>Connecting with new like minded colleagues and learning from one another</t>
  </si>
  <si>
    <t>Assessment review</t>
  </si>
  <si>
    <t>I really enjoyed working on the assessments.</t>
  </si>
  <si>
    <t>Developing tools to emphasize visualization in groups</t>
  </si>
  <si>
    <t>Small group work</t>
  </si>
  <si>
    <t>Learning about literacy</t>
  </si>
  <si>
    <t>Social Hour/Planery Talk</t>
  </si>
  <si>
    <t>Networking</t>
  </si>
  <si>
    <t>Working with new folks</t>
  </si>
  <si>
    <t>Working in small groups with a facilitator who was able to explain the framework</t>
  </si>
  <si>
    <t>The social was fun and gave me lots of ideas.</t>
  </si>
  <si>
    <t>I also really liked the plenary.</t>
  </si>
  <si>
    <t>You selected an amazing speaker!</t>
  </si>
  <si>
    <t>Learning techniques to design questions.</t>
  </si>
  <si>
    <t xml:space="preserve">Learning from others, spending time thinking about molecules </t>
  </si>
  <si>
    <t>Working on the assessments, both reviewing and creating in small groups.</t>
  </si>
  <si>
    <t>The working groups</t>
  </si>
  <si>
    <t>Working on assessments</t>
  </si>
  <si>
    <t>Deeper dive into the project in small groups</t>
  </si>
  <si>
    <t xml:space="preserve">I really liked that we were involved in both writing and revising assessments. </t>
  </si>
  <si>
    <t>Meeting new people</t>
  </si>
  <si>
    <t>Meeting and interacting with different groups for different parts of the workshop</t>
  </si>
  <si>
    <t>The community--the  team has done a great job of putting together a very diverse community and making everyone feel welcome.</t>
  </si>
  <si>
    <t>The sharing of resources by all of the workshop participants in the chat</t>
  </si>
  <si>
    <t>Talking with other people who care about this</t>
  </si>
  <si>
    <t>Getting new ideas for how to write better assessments.</t>
  </si>
  <si>
    <t>Learning about the aspects of assessment</t>
  </si>
  <si>
    <t>Getting to approach visualization assessment from different angles.</t>
  </si>
  <si>
    <t>Confirmation that this is important, and that I should continue to develop questions for my students</t>
  </si>
  <si>
    <t>Learning about colorblindness and its impact on my students; Being able to critically assess my own figures</t>
  </si>
  <si>
    <t>I enjoyed being introduced to the idea of teaching visualization skills specifically, and ideas to do so.</t>
  </si>
  <si>
    <t>January 2021</t>
  </si>
  <si>
    <t>Gender</t>
  </si>
  <si>
    <t>Female</t>
  </si>
  <si>
    <t>Male</t>
  </si>
  <si>
    <t>Quote</t>
  </si>
  <si>
    <t>Row Labels</t>
  </si>
  <si>
    <t>Grand Total</t>
  </si>
  <si>
    <t>Sum of Small group work</t>
  </si>
  <si>
    <t>Sum of Social Hour/Planery Talk</t>
  </si>
  <si>
    <t>Sum of Learning about literacy</t>
  </si>
  <si>
    <t>Sum of Networking</t>
  </si>
  <si>
    <t>Small Group Work</t>
  </si>
  <si>
    <t>Learning about Literacy</t>
  </si>
  <si>
    <t>Count of Gender</t>
  </si>
  <si>
    <t>The Dashboard contains the following information; select the filter options to see how the percentages and quotes change!</t>
  </si>
  <si>
    <t>Social Hour/ 
Plenary Talk</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</si>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</sst>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onstantia"/>
      <family val="2"/>
      <scheme val="minor"/>
    </font>
    <font>
      <sz val="11"/>
      <color theme="1"/>
      <name val="Constantia"/>
      <family val="2"/>
      <scheme val="minor"/>
    </font>
    <font>
      <sz val="10"/>
      <color rgb="FF000000"/>
      <name val="Garamond"/>
      <family val="1"/>
    </font>
    <font>
      <sz val="8"/>
      <name val="Constantia"/>
      <family val="2"/>
      <scheme val="minor"/>
    </font>
    <font>
      <sz val="16"/>
      <color theme="0"/>
      <name val="Bahnschrift Light"/>
      <family val="2"/>
    </font>
    <font>
      <sz val="18"/>
      <color theme="0"/>
      <name val="Bahnschrift"/>
      <family val="2"/>
    </font>
    <font>
      <sz val="42"/>
      <color theme="9"/>
      <name val="Bahnschrift SemiBold"/>
      <family val="2"/>
    </font>
    <font>
      <sz val="42"/>
      <color theme="9"/>
      <name val="Constantia"/>
      <family val="2"/>
      <scheme val="minor"/>
    </font>
    <font>
      <i/>
      <sz val="11"/>
      <color theme="1"/>
      <name val="Constantia"/>
      <family val="1"/>
      <scheme val="minor"/>
    </font>
    <font>
      <i/>
      <sz val="11"/>
      <color theme="9" tint="-0.249977111117893"/>
      <name val="Constantia"/>
      <family val="1"/>
      <scheme val="minor"/>
    </font>
    <font>
      <b/>
      <sz val="11"/>
      <color theme="1"/>
      <name val="Constantia"/>
      <family val="1"/>
      <scheme val="minor"/>
    </font>
    <font>
      <b/>
      <i/>
      <sz val="11"/>
      <color theme="1"/>
      <name val="Constantia"/>
      <family val="1"/>
      <scheme val="minor"/>
    </font>
  </fonts>
  <fills count="5">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4" tint="0.79998168889431442"/>
        <bgColor indexed="64"/>
      </patternFill>
    </fill>
  </fills>
  <borders count="17">
    <border>
      <left/>
      <right/>
      <top/>
      <bottom/>
      <diagonal/>
    </border>
    <border>
      <left/>
      <right/>
      <top style="thin">
        <color theme="9"/>
      </top>
      <bottom/>
      <diagonal/>
    </border>
    <border>
      <left/>
      <right/>
      <top/>
      <bottom style="thin">
        <color theme="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right style="thin">
        <color theme="9"/>
      </right>
      <top/>
      <bottom style="thin">
        <color theme="9"/>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0" fillId="4" borderId="0" xfId="0" applyFill="1"/>
    <xf numFmtId="0" fontId="0" fillId="0" borderId="0" xfId="0" applyBorder="1"/>
    <xf numFmtId="0" fontId="0" fillId="4" borderId="0" xfId="0" applyFill="1" applyBorder="1"/>
    <xf numFmtId="0" fontId="0" fillId="4" borderId="0" xfId="0" applyFill="1" applyAlignment="1"/>
    <xf numFmtId="0" fontId="5" fillId="4" borderId="0" xfId="0" applyFont="1" applyFill="1" applyAlignment="1">
      <alignment vertical="center"/>
    </xf>
    <xf numFmtId="0" fontId="8" fillId="4" borderId="0" xfId="0" applyFont="1" applyFill="1"/>
    <xf numFmtId="0" fontId="9" fillId="4" borderId="0" xfId="0" applyFont="1" applyFill="1"/>
    <xf numFmtId="0" fontId="9" fillId="4" borderId="0" xfId="0" applyFont="1" applyFill="1" applyBorder="1"/>
    <xf numFmtId="0" fontId="0" fillId="0" borderId="8" xfId="0" applyBorder="1"/>
    <xf numFmtId="49" fontId="0" fillId="0" borderId="8" xfId="0" applyNumberFormat="1" applyBorder="1"/>
    <xf numFmtId="0" fontId="2" fillId="0" borderId="8" xfId="0" applyFont="1" applyBorder="1"/>
    <xf numFmtId="0" fontId="2" fillId="0" borderId="8" xfId="0" applyFont="1" applyBorder="1" applyAlignment="1">
      <alignment horizontal="left" vertical="top"/>
    </xf>
    <xf numFmtId="0" fontId="2" fillId="0" borderId="8" xfId="0" applyFont="1" applyBorder="1" applyAlignment="1">
      <alignment vertical="top" wrapText="1"/>
    </xf>
    <xf numFmtId="0" fontId="2" fillId="0" borderId="8" xfId="0" applyFont="1" applyFill="1" applyBorder="1"/>
    <xf numFmtId="0" fontId="10" fillId="4" borderId="8" xfId="0" applyFont="1" applyFill="1" applyBorder="1"/>
    <xf numFmtId="0" fontId="2" fillId="0" borderId="0" xfId="0" applyFont="1" applyBorder="1"/>
    <xf numFmtId="0" fontId="2" fillId="0" borderId="0" xfId="0" applyFont="1" applyBorder="1" applyAlignment="1">
      <alignment vertical="top" wrapText="1"/>
    </xf>
    <xf numFmtId="0" fontId="11" fillId="4" borderId="8" xfId="0" applyFont="1" applyFill="1" applyBorder="1" applyAlignment="1">
      <alignment wrapText="1"/>
    </xf>
    <xf numFmtId="9" fontId="5" fillId="3" borderId="5" xfId="0" applyNumberFormat="1" applyFont="1" applyFill="1" applyBorder="1" applyAlignment="1">
      <alignment horizontal="center" vertical="center"/>
    </xf>
    <xf numFmtId="9" fontId="5" fillId="3" borderId="0" xfId="0" applyNumberFormat="1" applyFont="1" applyFill="1" applyBorder="1" applyAlignment="1">
      <alignment horizontal="center" vertical="center"/>
    </xf>
    <xf numFmtId="9" fontId="5" fillId="3" borderId="0" xfId="0" applyNumberFormat="1" applyFont="1" applyFill="1" applyAlignment="1">
      <alignment horizontal="center" vertical="center"/>
    </xf>
    <xf numFmtId="0" fontId="6" fillId="0" borderId="9" xfId="0" applyFont="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Normal" xfId="0" builtinId="0"/>
    <cellStyle name="Percent" xfId="1" builtinId="5"/>
  </cellStyles>
  <dxfs count="2">
    <dxf>
      <font>
        <b/>
        <color theme="1"/>
      </font>
      <border>
        <bottom style="thin">
          <color theme="4"/>
        </bottom>
        <vertical/>
        <horizontal/>
      </border>
    </dxf>
    <dxf>
      <font>
        <color theme="1"/>
        <name val="Bahnschrift Light"/>
        <family val="2"/>
        <scheme val="none"/>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2" pivot="0" table="0" count="10" xr9:uid="{5F62F0A1-4566-4E61-8A9E-A5D26817B69D}">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72116</xdr:colOff>
      <xdr:row>0</xdr:row>
      <xdr:rowOff>25853</xdr:rowOff>
    </xdr:from>
    <xdr:to>
      <xdr:col>6</xdr:col>
      <xdr:colOff>95249</xdr:colOff>
      <xdr:row>10</xdr:row>
      <xdr:rowOff>71437</xdr:rowOff>
    </xdr:to>
    <xdr:grpSp>
      <xdr:nvGrpSpPr>
        <xdr:cNvPr id="7" name="Group 6">
          <a:extLst>
            <a:ext uri="{FF2B5EF4-FFF2-40B4-BE49-F238E27FC236}">
              <a16:creationId xmlns:a16="http://schemas.microsoft.com/office/drawing/2014/main" id="{E2826738-6C97-4375-9F72-F3E056853164}"/>
            </a:ext>
          </a:extLst>
        </xdr:cNvPr>
        <xdr:cNvGrpSpPr/>
      </xdr:nvGrpSpPr>
      <xdr:grpSpPr>
        <a:xfrm>
          <a:off x="72116" y="25853"/>
          <a:ext cx="4095071" cy="1950584"/>
          <a:chOff x="328746" y="5481864"/>
          <a:chExt cx="4648548" cy="1950584"/>
        </a:xfrm>
      </xdr:grpSpPr>
      <xdr:grpSp>
        <xdr:nvGrpSpPr>
          <xdr:cNvPr id="8" name="Group 7">
            <a:extLst>
              <a:ext uri="{FF2B5EF4-FFF2-40B4-BE49-F238E27FC236}">
                <a16:creationId xmlns:a16="http://schemas.microsoft.com/office/drawing/2014/main" id="{7A91031F-8414-4048-B78B-CB969500B87B}"/>
              </a:ext>
            </a:extLst>
          </xdr:cNvPr>
          <xdr:cNvGrpSpPr/>
        </xdr:nvGrpSpPr>
        <xdr:grpSpPr>
          <a:xfrm>
            <a:off x="334734" y="5481864"/>
            <a:ext cx="4615528" cy="1896268"/>
            <a:chOff x="334734" y="5481864"/>
            <a:chExt cx="4615528" cy="1896268"/>
          </a:xfrm>
        </xdr:grpSpPr>
        <xdr:sp macro="" textlink="">
          <xdr:nvSpPr>
            <xdr:cNvPr id="10" name="TextBox 9">
              <a:extLst>
                <a:ext uri="{FF2B5EF4-FFF2-40B4-BE49-F238E27FC236}">
                  <a16:creationId xmlns:a16="http://schemas.microsoft.com/office/drawing/2014/main" id="{DD297BFF-242A-45A9-B5B8-13BE047799A0}"/>
                </a:ext>
              </a:extLst>
            </xdr:cNvPr>
            <xdr:cNvSpPr txBox="1"/>
          </xdr:nvSpPr>
          <xdr:spPr>
            <a:xfrm>
              <a:off x="334734" y="5481864"/>
              <a:ext cx="4615528" cy="189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cap="none" spc="0">
                  <a:ln>
                    <a:noFill/>
                  </a:ln>
                  <a:solidFill>
                    <a:schemeClr val="accent6"/>
                  </a:solidFill>
                  <a:effectLst/>
                  <a:latin typeface="Bahnschrift SemiLight" panose="020B0502040204020203" pitchFamily="34" charset="0"/>
                  <a:ea typeface="Verdana" panose="020B0604030504040204" pitchFamily="34" charset="0"/>
                </a:rPr>
                <a:t>Qualitative Feedback</a:t>
              </a:r>
            </a:p>
          </xdr:txBody>
        </xdr:sp>
        <xdr:cxnSp macro="">
          <xdr:nvCxnSpPr>
            <xdr:cNvPr id="11" name="Straight Connector 10">
              <a:extLst>
                <a:ext uri="{FF2B5EF4-FFF2-40B4-BE49-F238E27FC236}">
                  <a16:creationId xmlns:a16="http://schemas.microsoft.com/office/drawing/2014/main" id="{24ADA522-CCD9-48DB-BEA5-1CB72BAB36E4}"/>
                </a:ext>
              </a:extLst>
            </xdr:cNvPr>
            <xdr:cNvCxnSpPr/>
          </xdr:nvCxnSpPr>
          <xdr:spPr>
            <a:xfrm flipV="1">
              <a:off x="401051" y="6154170"/>
              <a:ext cx="3474358" cy="3175"/>
            </a:xfrm>
            <a:prstGeom prst="line">
              <a:avLst/>
            </a:prstGeom>
            <a:ln w="104775">
              <a:solidFill>
                <a:schemeClr val="accent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 name="TextBox 8">
            <a:extLst>
              <a:ext uri="{FF2B5EF4-FFF2-40B4-BE49-F238E27FC236}">
                <a16:creationId xmlns:a16="http://schemas.microsoft.com/office/drawing/2014/main" id="{03818DF9-3C97-4094-9843-0A4BBCDBC52A}"/>
              </a:ext>
            </a:extLst>
          </xdr:cNvPr>
          <xdr:cNvSpPr txBox="1"/>
        </xdr:nvSpPr>
        <xdr:spPr>
          <a:xfrm>
            <a:off x="328746" y="6191250"/>
            <a:ext cx="4648548" cy="1241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300" baseline="0">
                <a:solidFill>
                  <a:schemeClr val="accent6">
                    <a:lumMod val="60000"/>
                    <a:lumOff val="40000"/>
                  </a:schemeClr>
                </a:solidFill>
                <a:latin typeface="Bahnschrift SemiLight" panose="020B0502040204020203" pitchFamily="34" charset="0"/>
              </a:rPr>
              <a:t>There were four major themes that emerged from participants' responses to the question "What was the best aspect(s) of the workshop?" Select the filter options below to further examine participants' feedback</a:t>
            </a:r>
            <a:r>
              <a:rPr lang="en-US" sz="1400" baseline="0">
                <a:solidFill>
                  <a:schemeClr val="accent6">
                    <a:lumMod val="60000"/>
                    <a:lumOff val="40000"/>
                  </a:schemeClr>
                </a:solidFill>
                <a:latin typeface="Bahnschrift SemiLight" panose="020B0502040204020203" pitchFamily="34" charset="0"/>
              </a:rPr>
              <a:t>. </a:t>
            </a:r>
            <a:endParaRPr lang="en-US" sz="1400">
              <a:solidFill>
                <a:schemeClr val="accent6">
                  <a:lumMod val="60000"/>
                  <a:lumOff val="40000"/>
                </a:schemeClr>
              </a:solidFill>
              <a:latin typeface="Bahnschrift SemiLight" panose="020B0502040204020203" pitchFamily="34" charset="0"/>
            </a:endParaRPr>
          </a:p>
        </xdr:txBody>
      </xdr:sp>
    </xdr:grpSp>
    <xdr:clientData/>
  </xdr:twoCellAnchor>
  <xdr:twoCellAnchor>
    <xdr:from>
      <xdr:col>0</xdr:col>
      <xdr:colOff>142875</xdr:colOff>
      <xdr:row>10</xdr:row>
      <xdr:rowOff>142875</xdr:rowOff>
    </xdr:from>
    <xdr:to>
      <xdr:col>2</xdr:col>
      <xdr:colOff>590550</xdr:colOff>
      <xdr:row>34</xdr:row>
      <xdr:rowOff>19050</xdr:rowOff>
    </xdr:to>
    <xdr:grpSp>
      <xdr:nvGrpSpPr>
        <xdr:cNvPr id="15" name="Group 14">
          <a:extLst>
            <a:ext uri="{FF2B5EF4-FFF2-40B4-BE49-F238E27FC236}">
              <a16:creationId xmlns:a16="http://schemas.microsoft.com/office/drawing/2014/main" id="{1F5CC3D4-5A49-491B-B617-7D2B28CD1C76}"/>
            </a:ext>
          </a:extLst>
        </xdr:cNvPr>
        <xdr:cNvGrpSpPr/>
      </xdr:nvGrpSpPr>
      <xdr:grpSpPr>
        <a:xfrm>
          <a:off x="142875" y="2047875"/>
          <a:ext cx="1828800" cy="4448175"/>
          <a:chOff x="257175" y="2505075"/>
          <a:chExt cx="1819275" cy="4448175"/>
        </a:xfrm>
      </xdr:grpSpPr>
      <xdr:sp macro="" textlink="">
        <xdr:nvSpPr>
          <xdr:cNvPr id="14" name="Rectangle: Rounded Corners 13">
            <a:extLst>
              <a:ext uri="{FF2B5EF4-FFF2-40B4-BE49-F238E27FC236}">
                <a16:creationId xmlns:a16="http://schemas.microsoft.com/office/drawing/2014/main" id="{C4918506-7DEA-47F2-B7C8-E7048F4EAE20}"/>
              </a:ext>
            </a:extLst>
          </xdr:cNvPr>
          <xdr:cNvSpPr/>
        </xdr:nvSpPr>
        <xdr:spPr>
          <a:xfrm>
            <a:off x="257175" y="2505075"/>
            <a:ext cx="1819275" cy="444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i="0">
                <a:latin typeface="Bahnschrift SemiLight" panose="020B0502040204020203" pitchFamily="34" charset="0"/>
              </a:rPr>
              <a:t>FILTER OPTIONS:</a:t>
            </a:r>
          </a:p>
        </xdr:txBody>
      </xdr:sp>
      <mc:AlternateContent xmlns:mc="http://schemas.openxmlformats.org/markup-compatibility/2006" xmlns:a14="http://schemas.microsoft.com/office/drawing/2010/main">
        <mc:Choice Requires="a14">
          <xdr:graphicFrame macro="">
            <xdr:nvGraphicFramePr>
              <xdr:cNvPr id="2" name="Workshop">
                <a:extLst>
                  <a:ext uri="{FF2B5EF4-FFF2-40B4-BE49-F238E27FC236}">
                    <a16:creationId xmlns:a16="http://schemas.microsoft.com/office/drawing/2014/main" id="{61E7DE9E-14C3-4A42-9017-607D43740D7E}"/>
                  </a:ext>
                </a:extLst>
              </xdr:cNvPr>
              <xdr:cNvGraphicFramePr/>
            </xdr:nvGraphicFramePr>
            <xdr:xfrm>
              <a:off x="356508" y="3110140"/>
              <a:ext cx="1659527" cy="1005840"/>
            </xdr:xfrm>
            <a:graphic>
              <a:graphicData uri="http://schemas.microsoft.com/office/drawing/2010/slicer">
                <sle:slicer xmlns:sle="http://schemas.microsoft.com/office/drawing/2010/slicer" name="Workshop"/>
              </a:graphicData>
            </a:graphic>
          </xdr:graphicFrame>
        </mc:Choice>
        <mc:Fallback xmlns="">
          <xdr:sp macro="" textlink="">
            <xdr:nvSpPr>
              <xdr:cNvPr id="0" name=""/>
              <xdr:cNvSpPr>
                <a:spLocks noTextEdit="1"/>
              </xdr:cNvSpPr>
            </xdr:nvSpPr>
            <xdr:spPr>
              <a:xfrm>
                <a:off x="242728" y="2652940"/>
                <a:ext cx="1668216" cy="1005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Gender">
                <a:extLst>
                  <a:ext uri="{FF2B5EF4-FFF2-40B4-BE49-F238E27FC236}">
                    <a16:creationId xmlns:a16="http://schemas.microsoft.com/office/drawing/2014/main" id="{9C2AD8AD-4A5B-48D4-AAB3-8D84E917F851}"/>
                  </a:ext>
                </a:extLst>
              </xdr:cNvPr>
              <xdr:cNvGraphicFramePr/>
            </xdr:nvGraphicFramePr>
            <xdr:xfrm>
              <a:off x="334736" y="4264478"/>
              <a:ext cx="1659527" cy="100584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220842" y="3807278"/>
                <a:ext cx="1668216" cy="1005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nvGrpSpPr>
          <xdr:cNvPr id="13" name="Group 12">
            <a:extLst>
              <a:ext uri="{FF2B5EF4-FFF2-40B4-BE49-F238E27FC236}">
                <a16:creationId xmlns:a16="http://schemas.microsoft.com/office/drawing/2014/main" id="{F28FE5E3-2CC4-479C-B3A9-65C47592697E}"/>
              </a:ext>
            </a:extLst>
          </xdr:cNvPr>
          <xdr:cNvGrpSpPr/>
        </xdr:nvGrpSpPr>
        <xdr:grpSpPr>
          <a:xfrm>
            <a:off x="523875" y="5448300"/>
            <a:ext cx="1285875" cy="1196975"/>
            <a:chOff x="457200" y="5676900"/>
            <a:chExt cx="1285875" cy="1196975"/>
          </a:xfrm>
        </xdr:grpSpPr>
        <xdr:sp macro="" textlink="Pivot!B24">
          <xdr:nvSpPr>
            <xdr:cNvPr id="4" name="Flowchart: Connector 3">
              <a:extLst>
                <a:ext uri="{FF2B5EF4-FFF2-40B4-BE49-F238E27FC236}">
                  <a16:creationId xmlns:a16="http://schemas.microsoft.com/office/drawing/2014/main" id="{6C86283D-F669-47AF-B218-3593DD6224E1}"/>
                </a:ext>
              </a:extLst>
            </xdr:cNvPr>
            <xdr:cNvSpPr/>
          </xdr:nvSpPr>
          <xdr:spPr>
            <a:xfrm>
              <a:off x="457200" y="5676900"/>
              <a:ext cx="1276349" cy="119697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AF560447-5DE7-49BD-A9AE-29C4354686B5}" type="TxLink">
                <a:rPr lang="en-US" sz="2800" b="1" i="0" u="none" strike="noStrike">
                  <a:solidFill>
                    <a:schemeClr val="accent1"/>
                  </a:solidFill>
                  <a:latin typeface="Bahnschrift SemiLight" panose="020B0502040204020203" pitchFamily="34" charset="0"/>
                </a:rPr>
                <a:pPr algn="ctr"/>
                <a:t>29</a:t>
              </a:fld>
              <a:endParaRPr lang="en-US" sz="2800" b="1">
                <a:solidFill>
                  <a:schemeClr val="accent1"/>
                </a:solidFill>
                <a:latin typeface="Bahnschrift SemiLight" panose="020B0502040204020203" pitchFamily="34" charset="0"/>
              </a:endParaRPr>
            </a:p>
          </xdr:txBody>
        </xdr:sp>
        <xdr:sp macro="" textlink="">
          <xdr:nvSpPr>
            <xdr:cNvPr id="12" name="TextBox 11">
              <a:extLst>
                <a:ext uri="{FF2B5EF4-FFF2-40B4-BE49-F238E27FC236}">
                  <a16:creationId xmlns:a16="http://schemas.microsoft.com/office/drawing/2014/main" id="{638690A8-9F9F-4FA8-94CB-BD2CB5A11EA5}"/>
                </a:ext>
              </a:extLst>
            </xdr:cNvPr>
            <xdr:cNvSpPr txBox="1"/>
          </xdr:nvSpPr>
          <xdr:spPr>
            <a:xfrm>
              <a:off x="457200" y="5743575"/>
              <a:ext cx="12858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Bahnschrift SemiLight" panose="020B0502040204020203" pitchFamily="34" charset="0"/>
                </a:rPr>
                <a:t># of </a:t>
              </a:r>
            </a:p>
            <a:p>
              <a:pPr algn="ctr"/>
              <a:r>
                <a:rPr lang="en-US" sz="1000" b="0">
                  <a:latin typeface="Bahnschrift SemiLight" panose="020B0502040204020203" pitchFamily="34" charset="0"/>
                </a:rPr>
                <a:t>participants:</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90532</xdr:rowOff>
    </xdr:from>
    <xdr:to>
      <xdr:col>14</xdr:col>
      <xdr:colOff>331042</xdr:colOff>
      <xdr:row>27</xdr:row>
      <xdr:rowOff>47625</xdr:rowOff>
    </xdr:to>
    <xdr:pic>
      <xdr:nvPicPr>
        <xdr:cNvPr id="2" name="Picture 1">
          <a:extLst>
            <a:ext uri="{FF2B5EF4-FFF2-40B4-BE49-F238E27FC236}">
              <a16:creationId xmlns:a16="http://schemas.microsoft.com/office/drawing/2014/main" id="{F315CCD9-1C55-409F-BB43-6225D38A993E}"/>
            </a:ext>
          </a:extLst>
        </xdr:cNvPr>
        <xdr:cNvPicPr>
          <a:picLocks noChangeAspect="1"/>
        </xdr:cNvPicPr>
      </xdr:nvPicPr>
      <xdr:blipFill>
        <a:blip xmlns:r="http://schemas.openxmlformats.org/officeDocument/2006/relationships" r:embed="rId1"/>
        <a:stretch>
          <a:fillRect/>
        </a:stretch>
      </xdr:blipFill>
      <xdr:spPr>
        <a:xfrm>
          <a:off x="1371600" y="1424032"/>
          <a:ext cx="8560642" cy="3767093"/>
        </a:xfrm>
        <a:prstGeom prst="rect">
          <a:avLst/>
        </a:prstGeom>
      </xdr:spPr>
    </xdr:pic>
    <xdr:clientData/>
  </xdr:twoCellAnchor>
  <xdr:twoCellAnchor>
    <xdr:from>
      <xdr:col>11</xdr:col>
      <xdr:colOff>38100</xdr:colOff>
      <xdr:row>3</xdr:row>
      <xdr:rowOff>123824</xdr:rowOff>
    </xdr:from>
    <xdr:to>
      <xdr:col>13</xdr:col>
      <xdr:colOff>409575</xdr:colOff>
      <xdr:row>8</xdr:row>
      <xdr:rowOff>171449</xdr:rowOff>
    </xdr:to>
    <xdr:sp macro="" textlink="">
      <xdr:nvSpPr>
        <xdr:cNvPr id="4" name="TextBox 3">
          <a:extLst>
            <a:ext uri="{FF2B5EF4-FFF2-40B4-BE49-F238E27FC236}">
              <a16:creationId xmlns:a16="http://schemas.microsoft.com/office/drawing/2014/main" id="{687B3710-ACB1-4AFF-8573-CEA6874EBDC6}"/>
            </a:ext>
          </a:extLst>
        </xdr:cNvPr>
        <xdr:cNvSpPr txBox="1"/>
      </xdr:nvSpPr>
      <xdr:spPr>
        <a:xfrm>
          <a:off x="7581900" y="695324"/>
          <a:ext cx="1743075" cy="1000125"/>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6"/>
              </a:solidFill>
            </a:rPr>
            <a:t>Purple</a:t>
          </a:r>
          <a:r>
            <a:rPr lang="en-US" sz="1100" b="1" baseline="0">
              <a:solidFill>
                <a:schemeClr val="accent6"/>
              </a:solidFill>
            </a:rPr>
            <a:t> squares </a:t>
          </a:r>
          <a:r>
            <a:rPr lang="en-US" sz="1100" baseline="0"/>
            <a:t>represent the major themes that emerged from the qualitative analysis.</a:t>
          </a:r>
          <a:endParaRPr lang="en-US" sz="1100"/>
        </a:p>
      </xdr:txBody>
    </xdr:sp>
    <xdr:clientData/>
  </xdr:twoCellAnchor>
  <xdr:twoCellAnchor>
    <xdr:from>
      <xdr:col>7</xdr:col>
      <xdr:colOff>600076</xdr:colOff>
      <xdr:row>6</xdr:row>
      <xdr:rowOff>52386</xdr:rowOff>
    </xdr:from>
    <xdr:to>
      <xdr:col>11</xdr:col>
      <xdr:colOff>38101</xdr:colOff>
      <xdr:row>10</xdr:row>
      <xdr:rowOff>133349</xdr:rowOff>
    </xdr:to>
    <xdr:cxnSp macro="">
      <xdr:nvCxnSpPr>
        <xdr:cNvPr id="6" name="Connector: Curved 5">
          <a:extLst>
            <a:ext uri="{FF2B5EF4-FFF2-40B4-BE49-F238E27FC236}">
              <a16:creationId xmlns:a16="http://schemas.microsoft.com/office/drawing/2014/main" id="{A0E53CAE-7E20-4026-8D9D-2FC74875F752}"/>
            </a:ext>
          </a:extLst>
        </xdr:cNvPr>
        <xdr:cNvCxnSpPr>
          <a:stCxn id="4" idx="1"/>
        </xdr:cNvCxnSpPr>
      </xdr:nvCxnSpPr>
      <xdr:spPr>
        <a:xfrm rot="10800000" flipV="1">
          <a:off x="5400676" y="1195386"/>
          <a:ext cx="2181225" cy="842963"/>
        </a:xfrm>
        <a:prstGeom prst="curvedConnector3">
          <a:avLst>
            <a:gd name="adj1" fmla="val 112882"/>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600075</xdr:colOff>
      <xdr:row>11</xdr:row>
      <xdr:rowOff>95249</xdr:rowOff>
    </xdr:from>
    <xdr:to>
      <xdr:col>16</xdr:col>
      <xdr:colOff>285750</xdr:colOff>
      <xdr:row>16</xdr:row>
      <xdr:rowOff>142874</xdr:rowOff>
    </xdr:to>
    <xdr:sp macro="" textlink="">
      <xdr:nvSpPr>
        <xdr:cNvPr id="8" name="TextBox 7">
          <a:extLst>
            <a:ext uri="{FF2B5EF4-FFF2-40B4-BE49-F238E27FC236}">
              <a16:creationId xmlns:a16="http://schemas.microsoft.com/office/drawing/2014/main" id="{39EFA407-DFF9-4DB3-88A9-A251C20FBA18}"/>
            </a:ext>
          </a:extLst>
        </xdr:cNvPr>
        <xdr:cNvSpPr txBox="1"/>
      </xdr:nvSpPr>
      <xdr:spPr>
        <a:xfrm>
          <a:off x="9515475" y="2190749"/>
          <a:ext cx="1743075" cy="1000125"/>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accent6">
                  <a:lumMod val="60000"/>
                  <a:lumOff val="40000"/>
                </a:schemeClr>
              </a:solidFill>
            </a:rPr>
            <a:t>Italicized words</a:t>
          </a:r>
          <a:r>
            <a:rPr lang="en-US" sz="1100" b="0" i="1" baseline="0">
              <a:solidFill>
                <a:schemeClr val="accent6">
                  <a:lumMod val="60000"/>
                  <a:lumOff val="40000"/>
                </a:schemeClr>
              </a:solidFill>
            </a:rPr>
            <a:t> </a:t>
          </a:r>
          <a:r>
            <a:rPr lang="en-US" sz="1100" b="0" baseline="0">
              <a:solidFill>
                <a:sysClr val="windowText" lastClr="000000"/>
              </a:solidFill>
            </a:rPr>
            <a:t>represent direct quotes from participants. Quotes are organized by theme!</a:t>
          </a:r>
          <a:endParaRPr lang="en-US" sz="1100" b="0">
            <a:solidFill>
              <a:sysClr val="windowText" lastClr="000000"/>
            </a:solidFill>
          </a:endParaRPr>
        </a:p>
      </xdr:txBody>
    </xdr:sp>
    <xdr:clientData/>
  </xdr:twoCellAnchor>
  <xdr:twoCellAnchor>
    <xdr:from>
      <xdr:col>14</xdr:col>
      <xdr:colOff>266701</xdr:colOff>
      <xdr:row>14</xdr:row>
      <xdr:rowOff>23812</xdr:rowOff>
    </xdr:from>
    <xdr:to>
      <xdr:col>16</xdr:col>
      <xdr:colOff>285750</xdr:colOff>
      <xdr:row>20</xdr:row>
      <xdr:rowOff>47624</xdr:rowOff>
    </xdr:to>
    <xdr:cxnSp macro="">
      <xdr:nvCxnSpPr>
        <xdr:cNvPr id="9" name="Connector: Curved 8">
          <a:extLst>
            <a:ext uri="{FF2B5EF4-FFF2-40B4-BE49-F238E27FC236}">
              <a16:creationId xmlns:a16="http://schemas.microsoft.com/office/drawing/2014/main" id="{A5B08B4D-5A21-4A26-8F10-64CF3B0AB98D}"/>
            </a:ext>
          </a:extLst>
        </xdr:cNvPr>
        <xdr:cNvCxnSpPr>
          <a:stCxn id="8" idx="3"/>
        </xdr:cNvCxnSpPr>
      </xdr:nvCxnSpPr>
      <xdr:spPr>
        <a:xfrm flipH="1">
          <a:off x="9867901" y="2690812"/>
          <a:ext cx="1390649" cy="1166812"/>
        </a:xfrm>
        <a:prstGeom prst="curvedConnector3">
          <a:avLst>
            <a:gd name="adj1" fmla="val -29452"/>
          </a:avLst>
        </a:prstGeom>
        <a:ln w="28575">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24</xdr:row>
      <xdr:rowOff>123825</xdr:rowOff>
    </xdr:from>
    <xdr:to>
      <xdr:col>11</xdr:col>
      <xdr:colOff>600075</xdr:colOff>
      <xdr:row>28</xdr:row>
      <xdr:rowOff>52387</xdr:rowOff>
    </xdr:to>
    <xdr:cxnSp macro="">
      <xdr:nvCxnSpPr>
        <xdr:cNvPr id="21" name="Connector: Curved 20">
          <a:extLst>
            <a:ext uri="{FF2B5EF4-FFF2-40B4-BE49-F238E27FC236}">
              <a16:creationId xmlns:a16="http://schemas.microsoft.com/office/drawing/2014/main" id="{FDFDB02C-02A1-43C6-91A1-1F8580860715}"/>
            </a:ext>
          </a:extLst>
        </xdr:cNvPr>
        <xdr:cNvCxnSpPr>
          <a:stCxn id="22" idx="1"/>
        </xdr:cNvCxnSpPr>
      </xdr:nvCxnSpPr>
      <xdr:spPr>
        <a:xfrm rot="10800000">
          <a:off x="4010025" y="4695825"/>
          <a:ext cx="4133850" cy="690562"/>
        </a:xfrm>
        <a:prstGeom prst="curvedConnector3">
          <a:avLst>
            <a:gd name="adj1" fmla="val 100230"/>
          </a:avLst>
        </a:prstGeom>
        <a:ln w="285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24</xdr:row>
      <xdr:rowOff>171449</xdr:rowOff>
    </xdr:from>
    <xdr:to>
      <xdr:col>15</xdr:col>
      <xdr:colOff>600075</xdr:colOff>
      <xdr:row>31</xdr:row>
      <xdr:rowOff>123825</xdr:rowOff>
    </xdr:to>
    <xdr:sp macro="" textlink="">
      <xdr:nvSpPr>
        <xdr:cNvPr id="22" name="TextBox 21">
          <a:extLst>
            <a:ext uri="{FF2B5EF4-FFF2-40B4-BE49-F238E27FC236}">
              <a16:creationId xmlns:a16="http://schemas.microsoft.com/office/drawing/2014/main" id="{79F4A4E3-122B-43CB-9019-30E111FD6F96}"/>
            </a:ext>
          </a:extLst>
        </xdr:cNvPr>
        <xdr:cNvSpPr txBox="1"/>
      </xdr:nvSpPr>
      <xdr:spPr>
        <a:xfrm>
          <a:off x="8143875" y="4743449"/>
          <a:ext cx="2743200" cy="128587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Percentages and percentage bars</a:t>
          </a:r>
          <a:r>
            <a:rPr lang="en-US" sz="1100" b="1" baseline="0">
              <a:solidFill>
                <a:schemeClr val="accent1"/>
              </a:solidFill>
            </a:rPr>
            <a:t> </a:t>
          </a:r>
          <a:r>
            <a:rPr lang="en-US" sz="1100" baseline="0"/>
            <a:t>represent the percentage of participants who provided feedback related to that theme! For example, here, 28% of all participants mentioned "networking" as being the best aspect of the workshop.</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4306.503862152778" createdVersion="7" refreshedVersion="7" minRefreshableVersion="3" recordCount="29" xr:uid="{82704BE1-4B5B-4004-B805-4DAE3B95A7CD}">
  <cacheSource type="worksheet">
    <worksheetSource ref="A1:G30" sheet="Data"/>
  </cacheSource>
  <cacheFields count="7">
    <cacheField name="Workshop" numFmtId="49">
      <sharedItems count="2">
        <s v="December 2020"/>
        <s v="January 2021"/>
      </sharedItems>
    </cacheField>
    <cacheField name="Gender" numFmtId="0">
      <sharedItems count="2">
        <s v="Female"/>
        <s v="Male"/>
      </sharedItems>
    </cacheField>
    <cacheField name="Quote" numFmtId="0">
      <sharedItems count="29">
        <s v="Working in small groups with a facilitator who was able to explain the framework"/>
        <s v="Active working sessions were helpful."/>
        <s v="Seeing specific examples and talking about them and how to improve them in groups."/>
        <s v="Connecting with new like minded colleagues and learning from one another"/>
        <s v="Assessment review"/>
        <s v="I really enjoyed working on the assessments."/>
        <s v="Developing tools to emphasize visualization in groups"/>
        <s v="The social was fun and gave me lots of ideas."/>
        <s v="I also really liked the plenary."/>
        <s v="You selected an amazing speaker!"/>
        <s v="Learning techniques to design questions."/>
        <s v="Learning from others, spending time thinking about molecules "/>
        <s v="Working on the assessments, both reviewing and creating in small groups."/>
        <s v="The working groups"/>
        <s v="Working on assessments"/>
        <s v="Deeper dive into the project in small groups"/>
        <s v="I really liked that we were involved in both writing and revising assessments. "/>
        <s v="Meeting new people"/>
        <s v="Meeting and interacting with different groups for different parts of the workshop"/>
        <s v="The community--the  team has done a great job of putting together a very diverse community and making everyone feel welcome."/>
        <s v="The sharing of resources by all of the workshop participants in the chat"/>
        <s v="Talking with other people who care about this"/>
        <s v="Working with new folks"/>
        <s v="Getting new ideas for how to write better assessments."/>
        <s v="Learning about the aspects of assessment"/>
        <s v="Getting to approach visualization assessment from different angles."/>
        <s v="Confirmation that this is important, and that I should continue to develop questions for my students"/>
        <s v="Learning about colorblindness and its impact on my students; Being able to critically assess my own figures"/>
        <s v="I enjoyed being introduced to the idea of teaching visualization skills specifically, and ideas to do so."/>
      </sharedItems>
    </cacheField>
    <cacheField name="Small group work" numFmtId="0">
      <sharedItems containsSemiMixedTypes="0" containsString="0" containsNumber="1" containsInteger="1" minValue="0" maxValue="1" count="2">
        <n v="1"/>
        <n v="0"/>
      </sharedItems>
    </cacheField>
    <cacheField name="Social Hour/Planery Talk" numFmtId="0">
      <sharedItems containsSemiMixedTypes="0" containsString="0" containsNumber="1" containsInteger="1" minValue="0" maxValue="1" count="2">
        <n v="0"/>
        <n v="1"/>
      </sharedItems>
    </cacheField>
    <cacheField name="Learning about literacy" numFmtId="0">
      <sharedItems containsSemiMixedTypes="0" containsString="0" containsNumber="1" containsInteger="1" minValue="0" maxValue="1" count="2">
        <n v="0"/>
        <n v="1"/>
      </sharedItems>
    </cacheField>
    <cacheField name="Networking"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pivotCacheId="9088700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x v="0"/>
    <x v="0"/>
    <x v="0"/>
    <x v="0"/>
    <x v="0"/>
    <x v="0"/>
  </r>
  <r>
    <x v="0"/>
    <x v="0"/>
    <x v="1"/>
    <x v="0"/>
    <x v="0"/>
    <x v="0"/>
    <x v="0"/>
  </r>
  <r>
    <x v="0"/>
    <x v="0"/>
    <x v="2"/>
    <x v="0"/>
    <x v="0"/>
    <x v="0"/>
    <x v="0"/>
  </r>
  <r>
    <x v="0"/>
    <x v="0"/>
    <x v="3"/>
    <x v="1"/>
    <x v="0"/>
    <x v="0"/>
    <x v="1"/>
  </r>
  <r>
    <x v="0"/>
    <x v="0"/>
    <x v="4"/>
    <x v="0"/>
    <x v="0"/>
    <x v="0"/>
    <x v="0"/>
  </r>
  <r>
    <x v="0"/>
    <x v="1"/>
    <x v="5"/>
    <x v="0"/>
    <x v="0"/>
    <x v="0"/>
    <x v="0"/>
  </r>
  <r>
    <x v="0"/>
    <x v="1"/>
    <x v="6"/>
    <x v="0"/>
    <x v="0"/>
    <x v="0"/>
    <x v="0"/>
  </r>
  <r>
    <x v="0"/>
    <x v="0"/>
    <x v="7"/>
    <x v="1"/>
    <x v="1"/>
    <x v="0"/>
    <x v="1"/>
  </r>
  <r>
    <x v="0"/>
    <x v="0"/>
    <x v="8"/>
    <x v="1"/>
    <x v="1"/>
    <x v="0"/>
    <x v="0"/>
  </r>
  <r>
    <x v="0"/>
    <x v="0"/>
    <x v="9"/>
    <x v="1"/>
    <x v="1"/>
    <x v="0"/>
    <x v="0"/>
  </r>
  <r>
    <x v="0"/>
    <x v="1"/>
    <x v="10"/>
    <x v="1"/>
    <x v="0"/>
    <x v="1"/>
    <x v="0"/>
  </r>
  <r>
    <x v="0"/>
    <x v="1"/>
    <x v="11"/>
    <x v="1"/>
    <x v="0"/>
    <x v="1"/>
    <x v="0"/>
  </r>
  <r>
    <x v="1"/>
    <x v="0"/>
    <x v="12"/>
    <x v="0"/>
    <x v="0"/>
    <x v="0"/>
    <x v="0"/>
  </r>
  <r>
    <x v="1"/>
    <x v="0"/>
    <x v="13"/>
    <x v="0"/>
    <x v="0"/>
    <x v="0"/>
    <x v="0"/>
  </r>
  <r>
    <x v="1"/>
    <x v="0"/>
    <x v="14"/>
    <x v="0"/>
    <x v="0"/>
    <x v="0"/>
    <x v="0"/>
  </r>
  <r>
    <x v="1"/>
    <x v="0"/>
    <x v="15"/>
    <x v="0"/>
    <x v="0"/>
    <x v="0"/>
    <x v="0"/>
  </r>
  <r>
    <x v="1"/>
    <x v="0"/>
    <x v="16"/>
    <x v="0"/>
    <x v="0"/>
    <x v="0"/>
    <x v="0"/>
  </r>
  <r>
    <x v="1"/>
    <x v="0"/>
    <x v="17"/>
    <x v="1"/>
    <x v="0"/>
    <x v="0"/>
    <x v="1"/>
  </r>
  <r>
    <x v="1"/>
    <x v="1"/>
    <x v="18"/>
    <x v="1"/>
    <x v="0"/>
    <x v="0"/>
    <x v="1"/>
  </r>
  <r>
    <x v="1"/>
    <x v="0"/>
    <x v="19"/>
    <x v="1"/>
    <x v="0"/>
    <x v="0"/>
    <x v="1"/>
  </r>
  <r>
    <x v="1"/>
    <x v="0"/>
    <x v="20"/>
    <x v="1"/>
    <x v="0"/>
    <x v="0"/>
    <x v="1"/>
  </r>
  <r>
    <x v="1"/>
    <x v="0"/>
    <x v="21"/>
    <x v="1"/>
    <x v="0"/>
    <x v="0"/>
    <x v="1"/>
  </r>
  <r>
    <x v="1"/>
    <x v="0"/>
    <x v="22"/>
    <x v="1"/>
    <x v="0"/>
    <x v="0"/>
    <x v="1"/>
  </r>
  <r>
    <x v="1"/>
    <x v="0"/>
    <x v="23"/>
    <x v="1"/>
    <x v="0"/>
    <x v="1"/>
    <x v="0"/>
  </r>
  <r>
    <x v="1"/>
    <x v="1"/>
    <x v="24"/>
    <x v="1"/>
    <x v="0"/>
    <x v="1"/>
    <x v="0"/>
  </r>
  <r>
    <x v="1"/>
    <x v="1"/>
    <x v="25"/>
    <x v="1"/>
    <x v="0"/>
    <x v="1"/>
    <x v="0"/>
  </r>
  <r>
    <x v="1"/>
    <x v="1"/>
    <x v="26"/>
    <x v="1"/>
    <x v="0"/>
    <x v="1"/>
    <x v="0"/>
  </r>
  <r>
    <x v="1"/>
    <x v="1"/>
    <x v="27"/>
    <x v="1"/>
    <x v="0"/>
    <x v="1"/>
    <x v="0"/>
  </r>
  <r>
    <x v="1"/>
    <x v="0"/>
    <x v="28"/>
    <x v="1"/>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8CBFBF-AF85-4A4F-80CD-E43730B36C0B}" name="PivotTable4" cacheId="13"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30:A41" firstHeaderRow="1" firstDataRow="1" firstDataCol="1" rowPageCount="1" colPageCount="1"/>
  <pivotFields count="7">
    <pivotField showAll="0">
      <items count="3">
        <item x="0"/>
        <item x="1"/>
        <item t="default"/>
      </items>
    </pivotField>
    <pivotField showAll="0">
      <items count="3">
        <item x="0"/>
        <item x="1"/>
        <item t="default"/>
      </items>
    </pivotField>
    <pivotField axis="axisRow" showAll="0">
      <items count="30">
        <item x="1"/>
        <item x="4"/>
        <item x="26"/>
        <item x="3"/>
        <item x="15"/>
        <item x="6"/>
        <item x="23"/>
        <item x="25"/>
        <item x="8"/>
        <item x="28"/>
        <item x="5"/>
        <item x="16"/>
        <item x="27"/>
        <item x="24"/>
        <item x="11"/>
        <item x="10"/>
        <item x="18"/>
        <item x="17"/>
        <item x="2"/>
        <item x="21"/>
        <item x="19"/>
        <item x="20"/>
        <item x="7"/>
        <item x="13"/>
        <item x="0"/>
        <item x="14"/>
        <item x="12"/>
        <item x="22"/>
        <item x="9"/>
        <item t="default"/>
      </items>
    </pivotField>
    <pivotField axis="axisPage" showAll="0">
      <items count="3">
        <item x="1"/>
        <item x="0"/>
        <item t="default"/>
      </items>
    </pivotField>
    <pivotField showAll="0">
      <items count="3">
        <item x="0"/>
        <item x="1"/>
        <item t="default"/>
      </items>
    </pivotField>
    <pivotField showAll="0"/>
    <pivotField showAll="0">
      <items count="3">
        <item x="0"/>
        <item x="1"/>
        <item t="default"/>
      </items>
    </pivotField>
  </pivotFields>
  <rowFields count="1">
    <field x="2"/>
  </rowFields>
  <rowItems count="11">
    <i>
      <x/>
    </i>
    <i>
      <x v="1"/>
    </i>
    <i>
      <x v="4"/>
    </i>
    <i>
      <x v="5"/>
    </i>
    <i>
      <x v="10"/>
    </i>
    <i>
      <x v="11"/>
    </i>
    <i>
      <x v="18"/>
    </i>
    <i>
      <x v="23"/>
    </i>
    <i>
      <x v="24"/>
    </i>
    <i>
      <x v="25"/>
    </i>
    <i>
      <x v="26"/>
    </i>
  </rowItems>
  <colItems count="1">
    <i/>
  </colItems>
  <pageFields count="1">
    <pageField fld="3"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3E42D89-618F-46AA-B7FF-E34850A3F946}" name="PivotTable3" cacheId="1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6:B19" firstHeaderRow="1" firstDataRow="1" firstDataCol="1"/>
  <pivotFields count="7">
    <pivotField showAll="0">
      <items count="3">
        <item x="0"/>
        <item x="1"/>
        <item t="default"/>
      </items>
    </pivotField>
    <pivotField axis="axisRow" dataField="1" showAll="0">
      <items count="3">
        <item x="0"/>
        <item x="1"/>
        <item t="default"/>
      </items>
    </pivotField>
    <pivotField showAll="0"/>
    <pivotField showAll="0">
      <items count="3">
        <item x="1"/>
        <item x="0"/>
        <item t="default"/>
      </items>
    </pivotField>
    <pivotField showAll="0">
      <items count="3">
        <item x="0"/>
        <item x="1"/>
        <item t="default"/>
      </items>
    </pivotField>
    <pivotField showAll="0"/>
    <pivotField showAll="0">
      <items count="3">
        <item x="0"/>
        <item x="1"/>
        <item t="default"/>
      </items>
    </pivotField>
  </pivotFields>
  <rowFields count="1">
    <field x="1"/>
  </rowFields>
  <rowItems count="3">
    <i>
      <x/>
    </i>
    <i>
      <x v="1"/>
    </i>
    <i t="grand">
      <x/>
    </i>
  </rowItems>
  <colItems count="1">
    <i/>
  </colItems>
  <dataFields count="1">
    <dataField name="Count of Gende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A6C95DB-C2E1-44D6-B9A5-E73096D3C42D}" name="PivotTable1" cacheId="1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D4" firstHeaderRow="0" firstDataRow="1" firstDataCol="0"/>
  <pivotFields count="7">
    <pivotField showAll="0">
      <items count="3">
        <item x="0"/>
        <item x="1"/>
        <item t="default"/>
      </items>
    </pivotField>
    <pivotField showAll="0">
      <items count="3">
        <item x="0"/>
        <item x="1"/>
        <item t="default"/>
      </items>
    </pivotField>
    <pivotField showAll="0"/>
    <pivotField dataField="1" showAll="0">
      <items count="3">
        <item x="1"/>
        <item x="0"/>
        <item t="default"/>
      </items>
    </pivotField>
    <pivotField dataField="1" showAll="0">
      <items count="3">
        <item x="0"/>
        <item x="1"/>
        <item t="default"/>
      </items>
    </pivotField>
    <pivotField dataField="1" showAll="0"/>
    <pivotField dataField="1" showAll="0">
      <items count="3">
        <item x="0"/>
        <item x="1"/>
        <item t="default"/>
      </items>
    </pivotField>
  </pivotFields>
  <rowItems count="1">
    <i/>
  </rowItems>
  <colFields count="1">
    <field x="-2"/>
  </colFields>
  <colItems count="4">
    <i>
      <x/>
    </i>
    <i i="1">
      <x v="1"/>
    </i>
    <i i="2">
      <x v="2"/>
    </i>
    <i i="3">
      <x v="3"/>
    </i>
  </colItems>
  <dataFields count="4">
    <dataField name="Sum of Small group work" fld="3" baseField="0" baseItem="0"/>
    <dataField name="Sum of Social Hour/Planery Talk" fld="4" baseField="0" baseItem="0"/>
    <dataField name="Sum of Learning about literacy" fld="5" baseField="0" baseItem="0"/>
    <dataField name="Sum of Networking" fld="6"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60906CA-9311-4BED-938E-4261D3859F57}" name="PivotTable7" cacheId="13"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122:A130" firstHeaderRow="1" firstDataRow="1" firstDataCol="1" rowPageCount="1" colPageCount="1"/>
  <pivotFields count="7">
    <pivotField showAll="0">
      <items count="3">
        <item x="0"/>
        <item x="1"/>
        <item t="default"/>
      </items>
    </pivotField>
    <pivotField showAll="0">
      <items count="3">
        <item x="0"/>
        <item x="1"/>
        <item t="default"/>
      </items>
    </pivotField>
    <pivotField axis="axisRow" showAll="0">
      <items count="30">
        <item x="1"/>
        <item x="4"/>
        <item x="26"/>
        <item x="3"/>
        <item x="15"/>
        <item x="6"/>
        <item x="23"/>
        <item x="25"/>
        <item x="8"/>
        <item x="28"/>
        <item x="5"/>
        <item x="16"/>
        <item x="27"/>
        <item x="24"/>
        <item x="11"/>
        <item x="10"/>
        <item x="18"/>
        <item x="17"/>
        <item x="2"/>
        <item x="21"/>
        <item x="19"/>
        <item x="20"/>
        <item x="7"/>
        <item x="13"/>
        <item x="0"/>
        <item x="14"/>
        <item x="12"/>
        <item x="22"/>
        <item x="9"/>
        <item t="default"/>
      </items>
    </pivotField>
    <pivotField showAll="0">
      <items count="3">
        <item x="1"/>
        <item x="0"/>
        <item t="default"/>
      </items>
    </pivotField>
    <pivotField showAll="0">
      <items count="3">
        <item x="0"/>
        <item x="1"/>
        <item t="default"/>
      </items>
    </pivotField>
    <pivotField showAll="0">
      <items count="3">
        <item x="0"/>
        <item x="1"/>
        <item t="default"/>
      </items>
    </pivotField>
    <pivotField axis="axisPage" showAll="0">
      <items count="3">
        <item x="0"/>
        <item x="1"/>
        <item t="default"/>
      </items>
    </pivotField>
  </pivotFields>
  <rowFields count="1">
    <field x="2"/>
  </rowFields>
  <rowItems count="8">
    <i>
      <x v="3"/>
    </i>
    <i>
      <x v="16"/>
    </i>
    <i>
      <x v="17"/>
    </i>
    <i>
      <x v="19"/>
    </i>
    <i>
      <x v="20"/>
    </i>
    <i>
      <x v="21"/>
    </i>
    <i>
      <x v="22"/>
    </i>
    <i>
      <x v="27"/>
    </i>
  </rowItems>
  <colItems count="1">
    <i/>
  </colItems>
  <pageFields count="1">
    <pageField fld="6"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FDD065D-DE08-4822-9895-2EA28327563F}" name="PivotTable6" cacheId="13"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82:A90" firstHeaderRow="1" firstDataRow="1" firstDataCol="1" rowPageCount="1" colPageCount="1"/>
  <pivotFields count="7">
    <pivotField showAll="0">
      <items count="3">
        <item x="0"/>
        <item x="1"/>
        <item t="default"/>
      </items>
    </pivotField>
    <pivotField showAll="0">
      <items count="3">
        <item x="0"/>
        <item x="1"/>
        <item t="default"/>
      </items>
    </pivotField>
    <pivotField axis="axisRow" showAll="0">
      <items count="30">
        <item x="1"/>
        <item x="4"/>
        <item x="26"/>
        <item x="3"/>
        <item x="15"/>
        <item x="6"/>
        <item x="23"/>
        <item x="25"/>
        <item x="8"/>
        <item x="28"/>
        <item x="5"/>
        <item x="16"/>
        <item x="27"/>
        <item x="24"/>
        <item x="11"/>
        <item x="10"/>
        <item x="18"/>
        <item x="17"/>
        <item x="2"/>
        <item x="21"/>
        <item x="19"/>
        <item x="20"/>
        <item x="7"/>
        <item x="13"/>
        <item x="0"/>
        <item x="14"/>
        <item x="12"/>
        <item x="22"/>
        <item x="9"/>
        <item t="default"/>
      </items>
    </pivotField>
    <pivotField showAll="0">
      <items count="3">
        <item x="1"/>
        <item x="0"/>
        <item t="default"/>
      </items>
    </pivotField>
    <pivotField showAll="0">
      <items count="3">
        <item x="0"/>
        <item x="1"/>
        <item t="default"/>
      </items>
    </pivotField>
    <pivotField axis="axisPage" showAll="0">
      <items count="3">
        <item x="0"/>
        <item x="1"/>
        <item t="default"/>
      </items>
    </pivotField>
    <pivotField showAll="0">
      <items count="3">
        <item x="0"/>
        <item x="1"/>
        <item t="default"/>
      </items>
    </pivotField>
  </pivotFields>
  <rowFields count="1">
    <field x="2"/>
  </rowFields>
  <rowItems count="8">
    <i>
      <x v="2"/>
    </i>
    <i>
      <x v="6"/>
    </i>
    <i>
      <x v="7"/>
    </i>
    <i>
      <x v="9"/>
    </i>
    <i>
      <x v="12"/>
    </i>
    <i>
      <x v="13"/>
    </i>
    <i>
      <x v="14"/>
    </i>
    <i>
      <x v="15"/>
    </i>
  </rowItems>
  <colItems count="1">
    <i/>
  </colItems>
  <pageFields count="1">
    <pageField fld="5"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58C3B41-F81A-464A-B7BD-914C99FB4013}" name="PivotTable5" cacheId="13"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58:A61" firstHeaderRow="1" firstDataRow="1" firstDataCol="1" rowPageCount="1" colPageCount="1"/>
  <pivotFields count="7">
    <pivotField showAll="0">
      <items count="3">
        <item x="0"/>
        <item x="1"/>
        <item t="default"/>
      </items>
    </pivotField>
    <pivotField showAll="0">
      <items count="3">
        <item x="0"/>
        <item x="1"/>
        <item t="default"/>
      </items>
    </pivotField>
    <pivotField axis="axisRow" showAll="0">
      <items count="30">
        <item x="1"/>
        <item x="4"/>
        <item x="26"/>
        <item x="3"/>
        <item x="15"/>
        <item x="6"/>
        <item x="23"/>
        <item x="25"/>
        <item x="8"/>
        <item x="28"/>
        <item x="5"/>
        <item x="16"/>
        <item x="27"/>
        <item x="24"/>
        <item x="11"/>
        <item x="10"/>
        <item x="18"/>
        <item x="17"/>
        <item x="2"/>
        <item x="21"/>
        <item x="19"/>
        <item x="20"/>
        <item x="7"/>
        <item x="13"/>
        <item x="0"/>
        <item x="14"/>
        <item x="12"/>
        <item x="22"/>
        <item x="9"/>
        <item t="default"/>
      </items>
    </pivotField>
    <pivotField showAll="0">
      <items count="3">
        <item x="1"/>
        <item x="0"/>
        <item t="default"/>
      </items>
    </pivotField>
    <pivotField axis="axisPage" showAll="0">
      <items count="3">
        <item x="0"/>
        <item x="1"/>
        <item t="default"/>
      </items>
    </pivotField>
    <pivotField showAll="0"/>
    <pivotField showAll="0">
      <items count="3">
        <item x="0"/>
        <item x="1"/>
        <item t="default"/>
      </items>
    </pivotField>
  </pivotFields>
  <rowFields count="1">
    <field x="2"/>
  </rowFields>
  <rowItems count="3">
    <i>
      <x v="8"/>
    </i>
    <i>
      <x v="22"/>
    </i>
    <i>
      <x v="28"/>
    </i>
  </rowItems>
  <colItems count="1">
    <i/>
  </colItems>
  <pageFields count="1">
    <pageField fld="4"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orkshop" xr10:uid="{36913016-DC5F-4AB6-B8D0-A27425BC7AB2}" sourceName="Workshop">
  <pivotTables>
    <pivotTable tabId="3" name="PivotTable1"/>
    <pivotTable tabId="3" name="PivotTable3"/>
    <pivotTable tabId="3" name="PivotTable4"/>
    <pivotTable tabId="3" name="PivotTable5"/>
    <pivotTable tabId="3" name="PivotTable6"/>
    <pivotTable tabId="3" name="PivotTable7"/>
  </pivotTables>
  <data>
    <tabular pivotCacheId="908870014">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C6CAD075-1F45-44C8-89DA-FEB0FF486804}" sourceName="Gender">
  <pivotTables>
    <pivotTable tabId="3" name="PivotTable1"/>
    <pivotTable tabId="3" name="PivotTable3"/>
    <pivotTable tabId="3" name="PivotTable4"/>
    <pivotTable tabId="3" name="PivotTable5"/>
    <pivotTable tabId="3" name="PivotTable6"/>
    <pivotTable tabId="3" name="PivotTable7"/>
  </pivotTables>
  <data>
    <tabular pivotCacheId="908870014">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orkshop" xr10:uid="{664BE8D2-9DBA-4B33-86B4-48A9CEAEF33C}" cache="Slicer_Workshop" caption="Workshop" style="SlicerStyleLight1 2" rowHeight="241300"/>
  <slicer name="Gender" xr10:uid="{7C87576F-ACF8-449A-B1D3-A6F53520F6D7}" cache="Slicer_Gender" caption="Gender" style="SlicerStyleLight1 2" rowHeight="241300"/>
</slicers>
</file>

<file path=xl/theme/theme1.xml><?xml version="1.0" encoding="utf-8"?>
<a:theme xmlns:a="http://schemas.openxmlformats.org/drawingml/2006/main" name="Badge">
  <a:themeElements>
    <a:clrScheme name="Badge">
      <a:dk1>
        <a:sysClr val="windowText" lastClr="000000"/>
      </a:dk1>
      <a:lt1>
        <a:sysClr val="window" lastClr="FFFFFF"/>
      </a:lt1>
      <a:dk2>
        <a:srgbClr val="2A1A00"/>
      </a:dk2>
      <a:lt2>
        <a:srgbClr val="F3F3F2"/>
      </a:lt2>
      <a:accent1>
        <a:srgbClr val="F8B323"/>
      </a:accent1>
      <a:accent2>
        <a:srgbClr val="656A59"/>
      </a:accent2>
      <a:accent3>
        <a:srgbClr val="46B2B5"/>
      </a:accent3>
      <a:accent4>
        <a:srgbClr val="8CAA7E"/>
      </a:accent4>
      <a:accent5>
        <a:srgbClr val="D36F68"/>
      </a:accent5>
      <a:accent6>
        <a:srgbClr val="826276"/>
      </a:accent6>
      <a:hlink>
        <a:srgbClr val="46B2B5"/>
      </a:hlink>
      <a:folHlink>
        <a:srgbClr val="A46694"/>
      </a:folHlink>
    </a:clrScheme>
    <a:fontScheme name="Custom 6">
      <a:majorFont>
        <a:latin typeface="Forte"/>
        <a:ea typeface=""/>
        <a:cs typeface=""/>
      </a:majorFont>
      <a:minorFont>
        <a:latin typeface="Constantia"/>
        <a:ea typeface=""/>
        <a:cs typeface=""/>
      </a:minorFont>
    </a:fontScheme>
    <a:fmtScheme name="Bad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5350A-F375-44CC-9C9A-926AE71B53E2}">
  <dimension ref="A1:AD55"/>
  <sheetViews>
    <sheetView showGridLines="0" tabSelected="1" zoomScale="80" zoomScaleNormal="80" workbookViewId="0">
      <selection activeCell="H5" sqref="H5"/>
    </sheetView>
  </sheetViews>
  <sheetFormatPr defaultRowHeight="15" x14ac:dyDescent="0.25"/>
  <cols>
    <col min="3" max="3" width="8.5" customWidth="1"/>
    <col min="4" max="4" width="5.25" customWidth="1"/>
    <col min="5" max="6" width="10.75" customWidth="1"/>
    <col min="7" max="7" width="10.625" customWidth="1"/>
    <col min="9" max="9" width="11.375" customWidth="1"/>
  </cols>
  <sheetData>
    <row r="1" spans="1:30"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0"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x14ac:dyDescent="0.25">
      <c r="A5" s="5"/>
      <c r="B5" s="5"/>
      <c r="C5" s="5"/>
      <c r="D5" s="5"/>
      <c r="E5" s="5"/>
      <c r="F5" s="5"/>
      <c r="G5" s="5"/>
      <c r="H5" s="5"/>
      <c r="I5" s="5"/>
      <c r="J5" s="5"/>
      <c r="K5" s="5"/>
      <c r="L5" s="5"/>
      <c r="M5" s="5"/>
      <c r="N5" s="5"/>
      <c r="O5" s="5"/>
      <c r="P5" s="10"/>
      <c r="Q5" s="5"/>
      <c r="R5" s="5"/>
      <c r="S5" s="5"/>
      <c r="T5" s="5"/>
      <c r="U5" s="5"/>
      <c r="V5" s="5"/>
      <c r="W5" s="5"/>
      <c r="X5" s="5"/>
      <c r="Y5" s="5"/>
      <c r="Z5" s="5"/>
      <c r="AA5" s="5"/>
      <c r="AB5" s="5"/>
      <c r="AC5" s="5"/>
      <c r="AD5" s="5"/>
    </row>
    <row r="6" spans="1:30" x14ac:dyDescent="0.25">
      <c r="A6" s="5"/>
      <c r="B6" s="5"/>
      <c r="C6" s="5"/>
      <c r="D6" s="5"/>
      <c r="E6" s="5"/>
      <c r="F6" s="5"/>
      <c r="G6" s="5"/>
      <c r="H6" s="5"/>
      <c r="I6" s="5"/>
      <c r="J6" s="5"/>
      <c r="K6" s="5"/>
      <c r="L6" s="5"/>
      <c r="M6" s="5"/>
      <c r="N6" s="5"/>
      <c r="O6" s="5"/>
      <c r="P6" s="10"/>
      <c r="Q6" s="5"/>
      <c r="R6" s="5"/>
      <c r="S6" s="5"/>
      <c r="T6" s="5"/>
      <c r="U6" s="5"/>
      <c r="V6" s="5"/>
      <c r="W6" s="5"/>
      <c r="X6" s="5"/>
      <c r="Y6" s="5"/>
      <c r="Z6" s="5"/>
      <c r="AA6" s="5"/>
      <c r="AB6" s="5"/>
      <c r="AC6" s="5"/>
      <c r="AD6" s="5"/>
    </row>
    <row r="7" spans="1:30" x14ac:dyDescent="0.25">
      <c r="A7" s="5"/>
      <c r="B7" s="5"/>
      <c r="C7" s="5"/>
      <c r="D7" s="5"/>
      <c r="E7" s="5"/>
      <c r="F7" s="5"/>
      <c r="G7" s="5"/>
      <c r="H7" s="5"/>
      <c r="I7" s="5"/>
      <c r="J7" s="5"/>
      <c r="K7" s="5"/>
      <c r="L7" s="5"/>
      <c r="M7" s="5"/>
      <c r="N7" s="5"/>
      <c r="O7" s="5"/>
      <c r="P7" s="11" t="str">
        <f>IF(Pivot!A31="","",Pivot!A31)</f>
        <v>Active working sessions were helpful.</v>
      </c>
      <c r="Q7" s="5"/>
      <c r="R7" s="5"/>
      <c r="S7" s="5"/>
      <c r="T7" s="5"/>
      <c r="U7" s="5"/>
      <c r="V7" s="5"/>
      <c r="W7" s="5"/>
      <c r="X7" s="5"/>
      <c r="Y7" s="5"/>
      <c r="Z7" s="5"/>
      <c r="AA7" s="5"/>
      <c r="AB7" s="5"/>
      <c r="AC7" s="5"/>
      <c r="AD7" s="5"/>
    </row>
    <row r="8" spans="1:30" x14ac:dyDescent="0.25">
      <c r="A8" s="5"/>
      <c r="B8" s="5"/>
      <c r="C8" s="5"/>
      <c r="D8" s="5"/>
      <c r="E8" s="5"/>
      <c r="F8" s="5"/>
      <c r="G8" s="5"/>
      <c r="H8" s="5"/>
      <c r="I8" s="5"/>
      <c r="J8" s="5"/>
      <c r="K8" s="5"/>
      <c r="L8" s="5"/>
      <c r="M8" s="5"/>
      <c r="N8" s="5"/>
      <c r="O8" s="5"/>
      <c r="P8" s="11" t="str">
        <f>IF(Pivot!A32="","",Pivot!A32)</f>
        <v>Assessment review</v>
      </c>
      <c r="Q8" s="5"/>
      <c r="R8" s="5"/>
      <c r="S8" s="5"/>
      <c r="T8" s="5"/>
      <c r="U8" s="5"/>
      <c r="V8" s="5"/>
      <c r="W8" s="5"/>
      <c r="X8" s="5"/>
      <c r="Y8" s="5"/>
      <c r="Z8" s="5"/>
      <c r="AA8" s="5"/>
      <c r="AB8" s="5"/>
      <c r="AC8" s="5"/>
      <c r="AD8" s="5"/>
    </row>
    <row r="9" spans="1:30" ht="15" customHeight="1" x14ac:dyDescent="0.25">
      <c r="A9" s="5"/>
      <c r="B9" s="5"/>
      <c r="C9" s="5"/>
      <c r="D9" s="5"/>
      <c r="E9" s="5"/>
      <c r="F9" s="5"/>
      <c r="G9" s="5"/>
      <c r="H9" s="5"/>
      <c r="I9" s="5"/>
      <c r="J9" s="5"/>
      <c r="K9" s="5"/>
      <c r="L9" s="44" t="s">
        <v>47</v>
      </c>
      <c r="M9" s="45"/>
      <c r="N9" s="46"/>
      <c r="O9" s="23">
        <f>Pivot!A8</f>
        <v>0.37931034482758619</v>
      </c>
      <c r="P9" s="11" t="str">
        <f>IF(Pivot!A33="","",Pivot!A33)</f>
        <v>Deeper dive into the project in small groups</v>
      </c>
      <c r="Q9" s="5"/>
      <c r="R9" s="5"/>
      <c r="S9" s="5"/>
      <c r="T9" s="5"/>
      <c r="U9" s="5"/>
      <c r="V9" s="5"/>
      <c r="W9" s="5"/>
      <c r="X9" s="5"/>
      <c r="Y9" s="5"/>
      <c r="Z9" s="5"/>
      <c r="AA9" s="5"/>
      <c r="AB9" s="5"/>
      <c r="AC9" s="5"/>
      <c r="AD9" s="5"/>
    </row>
    <row r="10" spans="1:30" ht="15" customHeight="1" x14ac:dyDescent="0.25">
      <c r="A10" s="5"/>
      <c r="B10" s="5"/>
      <c r="C10" s="5"/>
      <c r="D10" s="5"/>
      <c r="E10" s="5"/>
      <c r="F10" s="5"/>
      <c r="G10" s="5"/>
      <c r="H10" s="5"/>
      <c r="I10" s="5"/>
      <c r="J10" s="5"/>
      <c r="K10" s="5"/>
      <c r="L10" s="47"/>
      <c r="M10" s="48"/>
      <c r="N10" s="49"/>
      <c r="O10" s="23"/>
      <c r="P10" s="11" t="str">
        <f>IF(Pivot!A34="","",Pivot!A34)</f>
        <v>Developing tools to emphasize visualization in groups</v>
      </c>
      <c r="Q10" s="5"/>
      <c r="R10" s="5"/>
      <c r="S10" s="5"/>
      <c r="T10" s="5"/>
      <c r="U10" s="5"/>
      <c r="V10" s="5"/>
      <c r="W10" s="5"/>
      <c r="X10" s="5"/>
      <c r="Y10" s="5"/>
      <c r="Z10" s="5"/>
      <c r="AA10" s="5"/>
      <c r="AB10" s="5"/>
      <c r="AC10" s="5"/>
      <c r="AD10" s="5"/>
    </row>
    <row r="11" spans="1:30" ht="15" customHeight="1" x14ac:dyDescent="0.25">
      <c r="A11" s="5"/>
      <c r="B11" s="5"/>
      <c r="C11" s="5"/>
      <c r="D11" s="5"/>
      <c r="E11" s="5"/>
      <c r="F11" s="5"/>
      <c r="G11" s="5"/>
      <c r="H11" s="5"/>
      <c r="I11" s="5"/>
      <c r="J11" s="5"/>
      <c r="K11" s="5"/>
      <c r="L11" s="47"/>
      <c r="M11" s="48"/>
      <c r="N11" s="49"/>
      <c r="O11" s="23"/>
      <c r="P11" s="11" t="str">
        <f>IF(Pivot!A35="","",Pivot!A35)</f>
        <v>I really enjoyed working on the assessments.</v>
      </c>
      <c r="Q11" s="5"/>
      <c r="R11" s="5"/>
      <c r="S11" s="5"/>
      <c r="T11" s="5"/>
      <c r="U11" s="5"/>
      <c r="V11" s="5"/>
      <c r="W11" s="5"/>
      <c r="X11" s="5"/>
      <c r="Y11" s="5"/>
      <c r="Z11" s="5"/>
      <c r="AA11" s="5"/>
      <c r="AB11" s="5"/>
      <c r="AC11" s="5"/>
      <c r="AD11" s="5"/>
    </row>
    <row r="12" spans="1:30" ht="15" customHeight="1" x14ac:dyDescent="0.25">
      <c r="A12" s="5"/>
      <c r="B12" s="5"/>
      <c r="C12" s="5"/>
      <c r="D12" s="5"/>
      <c r="E12" s="5"/>
      <c r="F12" s="5"/>
      <c r="G12" s="5"/>
      <c r="H12" s="5"/>
      <c r="I12" s="5"/>
      <c r="J12" s="5"/>
      <c r="K12" s="5"/>
      <c r="L12" s="47"/>
      <c r="M12" s="48"/>
      <c r="N12" s="49"/>
      <c r="O12" s="8"/>
      <c r="P12" s="11" t="str">
        <f>IF(Pivot!A36="","",Pivot!A36)</f>
        <v xml:space="preserve">I really liked that we were involved in both writing and revising assessments. </v>
      </c>
      <c r="Q12" s="5"/>
      <c r="R12" s="5"/>
      <c r="S12" s="5"/>
      <c r="T12" s="5"/>
      <c r="U12" s="5"/>
      <c r="V12" s="5"/>
      <c r="W12" s="5"/>
      <c r="X12" s="5"/>
      <c r="Y12" s="5"/>
      <c r="Z12" s="5"/>
      <c r="AA12" s="5"/>
      <c r="AB12" s="5"/>
      <c r="AC12" s="5"/>
      <c r="AD12" s="5"/>
    </row>
    <row r="13" spans="1:30" ht="15" customHeight="1" x14ac:dyDescent="0.25">
      <c r="A13" s="5"/>
      <c r="B13" s="5"/>
      <c r="C13" s="5"/>
      <c r="D13" s="5"/>
      <c r="E13" s="5"/>
      <c r="F13" s="5"/>
      <c r="G13" s="5"/>
      <c r="H13" s="5"/>
      <c r="I13" s="5"/>
      <c r="J13" s="5"/>
      <c r="K13" s="5"/>
      <c r="L13" s="47"/>
      <c r="M13" s="48"/>
      <c r="N13" s="49"/>
      <c r="O13" s="5"/>
      <c r="P13" s="11" t="str">
        <f>IF(Pivot!A37="","",Pivot!A37)</f>
        <v>Seeing specific examples and talking about them and how to improve them in groups.</v>
      </c>
      <c r="Q13" s="5"/>
      <c r="R13" s="5"/>
      <c r="S13" s="5"/>
      <c r="T13" s="5"/>
      <c r="U13" s="5"/>
      <c r="V13" s="5"/>
      <c r="W13" s="5"/>
      <c r="X13" s="5"/>
      <c r="Y13" s="5"/>
      <c r="Z13" s="5"/>
      <c r="AA13" s="5"/>
      <c r="AB13" s="5"/>
      <c r="AC13" s="5"/>
      <c r="AD13" s="5"/>
    </row>
    <row r="14" spans="1:30" ht="15" customHeight="1" x14ac:dyDescent="0.25">
      <c r="A14" s="5"/>
      <c r="B14" s="5"/>
      <c r="C14" s="5"/>
      <c r="D14" s="5"/>
      <c r="E14" s="5"/>
      <c r="F14" s="5"/>
      <c r="G14" s="5"/>
      <c r="H14" s="5"/>
      <c r="I14" s="5"/>
      <c r="J14" s="5"/>
      <c r="K14" s="5"/>
      <c r="L14" s="47"/>
      <c r="M14" s="48"/>
      <c r="N14" s="49"/>
      <c r="O14" s="5"/>
      <c r="P14" s="11" t="str">
        <f>IF(Pivot!A38="","",Pivot!A38)</f>
        <v>The working groups</v>
      </c>
      <c r="Q14" s="5"/>
      <c r="R14" s="5"/>
      <c r="S14" s="5"/>
      <c r="T14" s="5"/>
      <c r="U14" s="5"/>
      <c r="V14" s="5"/>
      <c r="W14" s="5"/>
      <c r="X14" s="5"/>
      <c r="Y14" s="5"/>
      <c r="Z14" s="5"/>
      <c r="AA14" s="5"/>
      <c r="AB14" s="5"/>
      <c r="AC14" s="5"/>
      <c r="AD14" s="5"/>
    </row>
    <row r="15" spans="1:30" x14ac:dyDescent="0.25">
      <c r="A15" s="5"/>
      <c r="B15" s="5"/>
      <c r="C15" s="5"/>
      <c r="D15" s="5"/>
      <c r="E15" s="5"/>
      <c r="F15" s="35" t="s">
        <v>51</v>
      </c>
      <c r="G15" s="36"/>
      <c r="H15" s="36"/>
      <c r="I15" s="26" t="s">
        <v>0</v>
      </c>
      <c r="J15" s="27"/>
      <c r="K15" s="27"/>
      <c r="L15" s="27"/>
      <c r="M15" s="27"/>
      <c r="N15" s="28"/>
      <c r="O15" s="5"/>
      <c r="P15" s="11" t="str">
        <f>IF(Pivot!A39="","",Pivot!A39)</f>
        <v>Working in small groups with a facilitator who was able to explain the framework</v>
      </c>
      <c r="Q15" s="5"/>
      <c r="R15" s="5"/>
      <c r="S15" s="5"/>
      <c r="T15" s="5"/>
      <c r="U15" s="5"/>
      <c r="V15" s="5"/>
      <c r="W15" s="5"/>
      <c r="X15" s="5"/>
      <c r="Y15" s="5"/>
      <c r="Z15" s="5"/>
      <c r="AA15" s="5"/>
      <c r="AB15" s="5"/>
      <c r="AC15" s="5"/>
      <c r="AD15" s="5"/>
    </row>
    <row r="16" spans="1:30" x14ac:dyDescent="0.25">
      <c r="A16" s="5"/>
      <c r="B16" s="5"/>
      <c r="C16" s="5"/>
      <c r="D16" s="5"/>
      <c r="E16" s="5"/>
      <c r="F16" s="37"/>
      <c r="G16" s="38"/>
      <c r="H16" s="38"/>
      <c r="I16" s="29"/>
      <c r="J16" s="30"/>
      <c r="K16" s="30"/>
      <c r="L16" s="30"/>
      <c r="M16" s="30"/>
      <c r="N16" s="31"/>
      <c r="O16" s="5"/>
      <c r="P16" s="11" t="str">
        <f>IF(Pivot!A40="","",Pivot!A40)</f>
        <v>Working on assessments</v>
      </c>
      <c r="Q16" s="5"/>
      <c r="R16" s="5"/>
      <c r="S16" s="5"/>
      <c r="T16" s="5"/>
      <c r="U16" s="5"/>
      <c r="V16" s="5"/>
      <c r="W16" s="5"/>
      <c r="X16" s="5"/>
      <c r="Y16" s="5"/>
      <c r="Z16" s="5"/>
      <c r="AA16" s="5"/>
      <c r="AB16" s="5"/>
      <c r="AC16" s="5"/>
      <c r="AD16" s="5"/>
    </row>
    <row r="17" spans="1:30" x14ac:dyDescent="0.25">
      <c r="A17" s="5"/>
      <c r="B17" s="5"/>
      <c r="C17" s="5"/>
      <c r="D17" s="5"/>
      <c r="E17" s="5"/>
      <c r="F17" s="37"/>
      <c r="G17" s="38"/>
      <c r="H17" s="38"/>
      <c r="I17" s="29"/>
      <c r="J17" s="30"/>
      <c r="K17" s="30"/>
      <c r="L17" s="30"/>
      <c r="M17" s="30"/>
      <c r="N17" s="31"/>
      <c r="O17" s="5"/>
      <c r="P17" s="11" t="str">
        <f>IF(Pivot!A41="","",Pivot!A41)</f>
        <v>Working on the assessments, both reviewing and creating in small groups.</v>
      </c>
      <c r="Q17" s="5"/>
      <c r="R17" s="5"/>
      <c r="S17" s="5"/>
      <c r="T17" s="5"/>
      <c r="U17" s="5"/>
      <c r="V17" s="5"/>
      <c r="W17" s="5"/>
      <c r="X17" s="5"/>
      <c r="Y17" s="5"/>
      <c r="Z17" s="5"/>
      <c r="AA17" s="5"/>
      <c r="AB17" s="5"/>
      <c r="AC17" s="5"/>
      <c r="AD17" s="5"/>
    </row>
    <row r="18" spans="1:30" x14ac:dyDescent="0.25">
      <c r="A18" s="5"/>
      <c r="B18" s="5"/>
      <c r="C18" s="5"/>
      <c r="D18" s="5"/>
      <c r="E18" s="5"/>
      <c r="F18" s="37"/>
      <c r="G18" s="38"/>
      <c r="H18" s="38"/>
      <c r="I18" s="29"/>
      <c r="J18" s="30"/>
      <c r="K18" s="30"/>
      <c r="L18" s="30"/>
      <c r="M18" s="30"/>
      <c r="N18" s="31"/>
      <c r="O18" s="5"/>
      <c r="P18" s="12" t="str">
        <f>IF(Pivot!A42="","",Pivot!A42)</f>
        <v/>
      </c>
      <c r="Q18" s="5"/>
      <c r="R18" s="5"/>
      <c r="S18" s="5"/>
      <c r="T18" s="5"/>
      <c r="U18" s="5"/>
      <c r="V18" s="5"/>
      <c r="W18" s="5"/>
      <c r="X18" s="5"/>
      <c r="Y18" s="5"/>
      <c r="Z18" s="5"/>
      <c r="AA18" s="5"/>
      <c r="AB18" s="5"/>
      <c r="AC18" s="5"/>
      <c r="AD18" s="5"/>
    </row>
    <row r="19" spans="1:30" x14ac:dyDescent="0.25">
      <c r="A19" s="5"/>
      <c r="B19" s="5"/>
      <c r="C19" s="5"/>
      <c r="D19" s="5"/>
      <c r="E19" s="5"/>
      <c r="F19" s="37"/>
      <c r="G19" s="38"/>
      <c r="H19" s="38"/>
      <c r="I19" s="29"/>
      <c r="J19" s="30"/>
      <c r="K19" s="30"/>
      <c r="L19" s="30"/>
      <c r="M19" s="30"/>
      <c r="N19" s="31"/>
      <c r="O19" s="5"/>
      <c r="P19" s="12" t="str">
        <f>IF(Pivot!A43="","",Pivot!A43)</f>
        <v/>
      </c>
      <c r="Q19" s="5"/>
      <c r="R19" s="5"/>
      <c r="S19" s="5"/>
      <c r="T19" s="5"/>
      <c r="U19" s="5"/>
      <c r="V19" s="5"/>
      <c r="W19" s="5"/>
      <c r="X19" s="5"/>
      <c r="Y19" s="5"/>
      <c r="Z19" s="5"/>
      <c r="AA19" s="5"/>
      <c r="AB19" s="5"/>
      <c r="AC19" s="5"/>
      <c r="AD19" s="5"/>
    </row>
    <row r="20" spans="1:30" x14ac:dyDescent="0.25">
      <c r="A20" s="5"/>
      <c r="B20" s="5"/>
      <c r="C20" s="5"/>
      <c r="D20" s="5"/>
      <c r="E20" s="24">
        <f>Pivot!B8</f>
        <v>0.10344827586206896</v>
      </c>
      <c r="F20" s="39"/>
      <c r="G20" s="39"/>
      <c r="H20" s="39"/>
      <c r="I20" s="29"/>
      <c r="J20" s="30"/>
      <c r="K20" s="30"/>
      <c r="L20" s="30"/>
      <c r="M20" s="30"/>
      <c r="N20" s="31"/>
      <c r="O20" s="5"/>
      <c r="P20" s="12" t="str">
        <f>IF(Pivot!A44="","",Pivot!A44)</f>
        <v/>
      </c>
      <c r="Q20" s="5"/>
      <c r="R20" s="5"/>
      <c r="S20" s="5"/>
      <c r="T20" s="5"/>
      <c r="U20" s="5"/>
      <c r="V20" s="5"/>
      <c r="W20" s="5"/>
      <c r="X20" s="5"/>
      <c r="Y20" s="5"/>
      <c r="Z20" s="5"/>
      <c r="AA20" s="5"/>
      <c r="AB20" s="5"/>
      <c r="AC20" s="5"/>
      <c r="AD20" s="5"/>
    </row>
    <row r="21" spans="1:30" ht="15" customHeight="1" x14ac:dyDescent="0.25">
      <c r="A21" s="5"/>
      <c r="B21" s="5"/>
      <c r="C21" s="5"/>
      <c r="D21" s="5"/>
      <c r="E21" s="24"/>
      <c r="F21" s="5"/>
      <c r="G21" s="5"/>
      <c r="H21" s="9"/>
      <c r="I21" s="29"/>
      <c r="J21" s="30"/>
      <c r="K21" s="30"/>
      <c r="L21" s="30"/>
      <c r="M21" s="30"/>
      <c r="N21" s="31"/>
      <c r="O21" s="5"/>
      <c r="P21" s="10"/>
      <c r="Q21" s="5"/>
      <c r="R21" s="5"/>
      <c r="S21" s="5"/>
      <c r="T21" s="5"/>
      <c r="U21" s="5"/>
      <c r="V21" s="5"/>
      <c r="W21" s="5"/>
      <c r="X21" s="5"/>
      <c r="Y21" s="5"/>
      <c r="Z21" s="5"/>
      <c r="AA21" s="5"/>
      <c r="AB21" s="5"/>
      <c r="AC21" s="5"/>
      <c r="AD21" s="5"/>
    </row>
    <row r="22" spans="1:30" ht="15" customHeight="1" x14ac:dyDescent="0.25">
      <c r="A22" s="5"/>
      <c r="B22" s="5"/>
      <c r="C22" s="5"/>
      <c r="D22" s="5"/>
      <c r="E22" s="24"/>
      <c r="F22" s="5"/>
      <c r="G22" s="5"/>
      <c r="H22" s="9"/>
      <c r="I22" s="29"/>
      <c r="J22" s="30"/>
      <c r="K22" s="30"/>
      <c r="L22" s="30"/>
      <c r="M22" s="30"/>
      <c r="N22" s="31"/>
      <c r="O22" s="5"/>
      <c r="P22" s="5"/>
      <c r="Q22" s="5"/>
      <c r="R22" s="5"/>
      <c r="S22" s="5"/>
      <c r="T22" s="5"/>
      <c r="U22" s="5"/>
      <c r="V22" s="5"/>
      <c r="W22" s="5"/>
      <c r="X22" s="5"/>
      <c r="Y22" s="5"/>
      <c r="Z22" s="5"/>
      <c r="AA22" s="5"/>
      <c r="AB22" s="5"/>
      <c r="AC22" s="5"/>
      <c r="AD22" s="5"/>
    </row>
    <row r="23" spans="1:30" ht="15" customHeight="1" x14ac:dyDescent="0.25">
      <c r="A23" s="5"/>
      <c r="B23" s="5"/>
      <c r="C23" s="5"/>
      <c r="D23" s="5"/>
      <c r="E23" s="11" t="str">
        <f>IF(Pivot!A59="","",Pivot!A59)</f>
        <v>I also really liked the plenary.</v>
      </c>
      <c r="F23" s="5"/>
      <c r="G23" s="5"/>
      <c r="H23" s="9"/>
      <c r="I23" s="29"/>
      <c r="J23" s="30"/>
      <c r="K23" s="30"/>
      <c r="L23" s="30"/>
      <c r="M23" s="30"/>
      <c r="N23" s="31"/>
      <c r="O23" s="5"/>
      <c r="P23" s="5"/>
      <c r="Q23" s="5"/>
      <c r="R23" s="5"/>
      <c r="S23" s="5"/>
      <c r="T23" s="5"/>
      <c r="U23" s="5"/>
      <c r="V23" s="5"/>
      <c r="W23" s="5"/>
      <c r="X23" s="5"/>
      <c r="Y23" s="5"/>
      <c r="Z23" s="5"/>
      <c r="AA23" s="5"/>
      <c r="AB23" s="5"/>
      <c r="AC23" s="5"/>
      <c r="AD23" s="5"/>
    </row>
    <row r="24" spans="1:30" x14ac:dyDescent="0.25">
      <c r="A24" s="5"/>
      <c r="B24" s="5"/>
      <c r="C24" s="5"/>
      <c r="D24" s="5"/>
      <c r="E24" s="11" t="str">
        <f>IF(Pivot!A60="","",Pivot!A60)</f>
        <v>The social was fun and gave me lots of ideas.</v>
      </c>
      <c r="F24" s="5"/>
      <c r="G24" s="5"/>
      <c r="H24" s="5"/>
      <c r="I24" s="29"/>
      <c r="J24" s="30"/>
      <c r="K24" s="30"/>
      <c r="L24" s="30"/>
      <c r="M24" s="30"/>
      <c r="N24" s="31"/>
      <c r="O24" s="5"/>
      <c r="P24" s="5"/>
      <c r="Q24" s="5"/>
      <c r="R24" s="5"/>
      <c r="S24" s="5"/>
      <c r="T24" s="5"/>
      <c r="U24" s="5"/>
      <c r="V24" s="5"/>
      <c r="W24" s="5"/>
      <c r="X24" s="5"/>
      <c r="Y24" s="5"/>
      <c r="Z24" s="5"/>
      <c r="AA24" s="5"/>
      <c r="AB24" s="5"/>
      <c r="AC24" s="5"/>
      <c r="AD24" s="5"/>
    </row>
    <row r="25" spans="1:30" x14ac:dyDescent="0.25">
      <c r="A25" s="5"/>
      <c r="B25" s="5"/>
      <c r="C25" s="5"/>
      <c r="D25" s="5"/>
      <c r="E25" s="11" t="str">
        <f>IF(Pivot!A61="","",Pivot!A61)</f>
        <v>You selected an amazing speaker!</v>
      </c>
      <c r="F25" s="5"/>
      <c r="G25" s="5"/>
      <c r="H25" s="5"/>
      <c r="I25" s="29"/>
      <c r="J25" s="30"/>
      <c r="K25" s="30"/>
      <c r="L25" s="30"/>
      <c r="M25" s="30"/>
      <c r="N25" s="31"/>
      <c r="O25" s="36" t="s">
        <v>48</v>
      </c>
      <c r="P25" s="36"/>
      <c r="Q25" s="41"/>
      <c r="R25" s="5"/>
      <c r="S25" s="5"/>
      <c r="T25" s="5"/>
      <c r="U25" s="5"/>
      <c r="V25" s="5"/>
      <c r="W25" s="5"/>
      <c r="X25" s="5"/>
      <c r="Y25" s="5"/>
      <c r="Z25" s="5"/>
      <c r="AA25" s="5"/>
      <c r="AB25" s="5"/>
      <c r="AC25" s="5"/>
      <c r="AD25" s="5"/>
    </row>
    <row r="26" spans="1:30" x14ac:dyDescent="0.25">
      <c r="A26" s="5"/>
      <c r="B26" s="5"/>
      <c r="C26" s="5"/>
      <c r="D26" s="5"/>
      <c r="E26" s="5"/>
      <c r="F26" s="5"/>
      <c r="G26" s="5"/>
      <c r="H26" s="5"/>
      <c r="I26" s="29"/>
      <c r="J26" s="30"/>
      <c r="K26" s="30"/>
      <c r="L26" s="30"/>
      <c r="M26" s="30"/>
      <c r="N26" s="31"/>
      <c r="O26" s="38"/>
      <c r="P26" s="38"/>
      <c r="Q26" s="42"/>
      <c r="R26" s="5"/>
      <c r="S26" s="11" t="str">
        <f>IF(Pivot!A83="","",Pivot!A83)</f>
        <v>Confirmation that this is important, and that I should continue to develop questions for my students</v>
      </c>
      <c r="T26" s="5"/>
      <c r="U26" s="5"/>
      <c r="V26" s="5"/>
      <c r="W26" s="5"/>
      <c r="X26" s="5"/>
      <c r="Y26" s="5"/>
      <c r="Z26" s="5"/>
      <c r="AA26" s="5"/>
      <c r="AB26" s="5"/>
      <c r="AC26" s="5"/>
      <c r="AD26" s="5"/>
    </row>
    <row r="27" spans="1:30" x14ac:dyDescent="0.25">
      <c r="A27" s="5"/>
      <c r="B27" s="5"/>
      <c r="C27" s="5"/>
      <c r="D27" s="5"/>
      <c r="E27" s="5"/>
      <c r="F27" s="11" t="str">
        <f>IF(Pivot!A62="","",Pivot!A62)</f>
        <v/>
      </c>
      <c r="G27" s="5"/>
      <c r="H27" s="5"/>
      <c r="I27" s="29"/>
      <c r="J27" s="30"/>
      <c r="K27" s="30"/>
      <c r="L27" s="30"/>
      <c r="M27" s="30"/>
      <c r="N27" s="31"/>
      <c r="O27" s="38"/>
      <c r="P27" s="38"/>
      <c r="Q27" s="42"/>
      <c r="R27" s="5"/>
      <c r="S27" s="11" t="str">
        <f>IF(Pivot!A84="","",Pivot!A84)</f>
        <v>Getting new ideas for how to write better assessments.</v>
      </c>
      <c r="T27" s="5"/>
      <c r="U27" s="5"/>
      <c r="V27" s="5"/>
      <c r="W27" s="5"/>
      <c r="X27" s="5"/>
      <c r="Y27" s="5"/>
      <c r="Z27" s="5"/>
      <c r="AA27" s="5"/>
      <c r="AB27" s="5"/>
      <c r="AC27" s="5"/>
      <c r="AD27" s="5"/>
    </row>
    <row r="28" spans="1:30" ht="15" customHeight="1" x14ac:dyDescent="0.25">
      <c r="A28" s="5"/>
      <c r="B28" s="5"/>
      <c r="C28" s="5"/>
      <c r="D28" s="5"/>
      <c r="E28" s="5"/>
      <c r="F28" s="11" t="str">
        <f>IF(Pivot!A63="","",Pivot!A63)</f>
        <v/>
      </c>
      <c r="G28" s="5"/>
      <c r="H28" s="5"/>
      <c r="I28" s="29"/>
      <c r="J28" s="30"/>
      <c r="K28" s="30"/>
      <c r="L28" s="30"/>
      <c r="M28" s="30"/>
      <c r="N28" s="31"/>
      <c r="O28" s="38"/>
      <c r="P28" s="38"/>
      <c r="Q28" s="42"/>
      <c r="R28" s="23">
        <f>Pivot!C8</f>
        <v>0.27586206896551724</v>
      </c>
      <c r="S28" s="11" t="str">
        <f>IF(Pivot!A85="","",Pivot!A85)</f>
        <v>Getting to approach visualization assessment from different angles.</v>
      </c>
      <c r="T28" s="5"/>
      <c r="U28" s="5"/>
      <c r="V28" s="5"/>
      <c r="W28" s="5"/>
      <c r="X28" s="5"/>
      <c r="Y28" s="5"/>
      <c r="Z28" s="5"/>
      <c r="AA28" s="5"/>
      <c r="AB28" s="5"/>
      <c r="AC28" s="5"/>
      <c r="AD28" s="5"/>
    </row>
    <row r="29" spans="1:30" ht="15" customHeight="1" x14ac:dyDescent="0.25">
      <c r="A29" s="5"/>
      <c r="B29" s="5"/>
      <c r="C29" s="5"/>
      <c r="D29" s="5"/>
      <c r="E29" s="5"/>
      <c r="F29" s="11" t="str">
        <f>IF(Pivot!A64="","",Pivot!A64)</f>
        <v/>
      </c>
      <c r="G29" s="5"/>
      <c r="H29" s="5"/>
      <c r="I29" s="29"/>
      <c r="J29" s="30"/>
      <c r="K29" s="30"/>
      <c r="L29" s="30"/>
      <c r="M29" s="30"/>
      <c r="N29" s="31"/>
      <c r="O29" s="38"/>
      <c r="P29" s="38"/>
      <c r="Q29" s="42"/>
      <c r="R29" s="23"/>
      <c r="S29" s="11" t="str">
        <f>IF(Pivot!A86="","",Pivot!A86)</f>
        <v>I enjoyed being introduced to the idea of teaching visualization skills specifically, and ideas to do so.</v>
      </c>
      <c r="T29" s="5"/>
      <c r="U29" s="5"/>
      <c r="V29" s="5"/>
      <c r="W29" s="5"/>
      <c r="X29" s="5"/>
      <c r="Y29" s="5"/>
      <c r="Z29" s="5"/>
      <c r="AA29" s="5"/>
      <c r="AB29" s="5"/>
      <c r="AC29" s="5"/>
      <c r="AD29" s="5"/>
    </row>
    <row r="30" spans="1:30" ht="15" customHeight="1" x14ac:dyDescent="0.25">
      <c r="A30" s="5"/>
      <c r="B30" s="5"/>
      <c r="C30" s="5"/>
      <c r="D30" s="5"/>
      <c r="E30" s="5"/>
      <c r="F30" s="11" t="str">
        <f>IF(Pivot!A65="","",Pivot!A65)</f>
        <v/>
      </c>
      <c r="G30" s="5"/>
      <c r="H30" s="5"/>
      <c r="I30" s="32"/>
      <c r="J30" s="33"/>
      <c r="K30" s="33"/>
      <c r="L30" s="33"/>
      <c r="M30" s="33"/>
      <c r="N30" s="34"/>
      <c r="O30" s="39"/>
      <c r="P30" s="39"/>
      <c r="Q30" s="43"/>
      <c r="R30" s="23"/>
      <c r="S30" s="11" t="str">
        <f>IF(Pivot!A87="","",Pivot!A87)</f>
        <v>Learning about colorblindness and its impact on my students; Being able to critically assess my own figures</v>
      </c>
      <c r="T30" s="5"/>
      <c r="U30" s="5"/>
      <c r="V30" s="5"/>
      <c r="W30" s="5"/>
      <c r="X30" s="5"/>
      <c r="Y30" s="5"/>
      <c r="Z30" s="5"/>
      <c r="AA30" s="5"/>
      <c r="AB30" s="5"/>
      <c r="AC30" s="5"/>
      <c r="AD30" s="5"/>
    </row>
    <row r="31" spans="1:30" x14ac:dyDescent="0.25">
      <c r="A31" s="5"/>
      <c r="B31" s="5"/>
      <c r="C31" s="5"/>
      <c r="D31" s="5"/>
      <c r="E31" s="5"/>
      <c r="F31" s="11" t="str">
        <f>IF(Pivot!A66="","",Pivot!A66)</f>
        <v/>
      </c>
      <c r="G31" s="5"/>
      <c r="H31" s="5"/>
      <c r="I31" s="40" t="s">
        <v>12</v>
      </c>
      <c r="J31" s="40"/>
      <c r="K31" s="40"/>
      <c r="L31" s="5"/>
      <c r="M31" s="5"/>
      <c r="N31" s="5"/>
      <c r="O31" s="5"/>
      <c r="P31" s="5"/>
      <c r="Q31" s="5"/>
      <c r="R31" s="5"/>
      <c r="S31" s="11" t="str">
        <f>IF(Pivot!A88="","",Pivot!A88)</f>
        <v>Learning about the aspects of assessment</v>
      </c>
      <c r="T31" s="5"/>
      <c r="U31" s="5"/>
      <c r="V31" s="5"/>
      <c r="W31" s="5"/>
      <c r="X31" s="5"/>
      <c r="Y31" s="5"/>
      <c r="Z31" s="5"/>
      <c r="AA31" s="5"/>
      <c r="AB31" s="5"/>
      <c r="AC31" s="5"/>
      <c r="AD31" s="5"/>
    </row>
    <row r="32" spans="1:30" x14ac:dyDescent="0.25">
      <c r="A32" s="5"/>
      <c r="B32" s="5"/>
      <c r="C32" s="5"/>
      <c r="D32" s="5"/>
      <c r="E32" s="5"/>
      <c r="F32" s="11" t="str">
        <f>IF(Pivot!A67="","",Pivot!A67)</f>
        <v/>
      </c>
      <c r="G32" s="5"/>
      <c r="H32" s="5"/>
      <c r="I32" s="40"/>
      <c r="J32" s="40"/>
      <c r="K32" s="40"/>
      <c r="L32" s="5"/>
      <c r="M32" s="5"/>
      <c r="N32" s="7"/>
      <c r="O32" s="5"/>
      <c r="P32" s="5"/>
      <c r="Q32" s="5"/>
      <c r="R32" s="5"/>
      <c r="S32" s="11" t="str">
        <f>IF(Pivot!A89="","",Pivot!A89)</f>
        <v xml:space="preserve">Learning from others, spending time thinking about molecules </v>
      </c>
      <c r="T32" s="5"/>
      <c r="U32" s="5"/>
      <c r="V32" s="5"/>
      <c r="W32" s="5"/>
      <c r="X32" s="5"/>
      <c r="Y32" s="5"/>
      <c r="Z32" s="5"/>
      <c r="AA32" s="5"/>
      <c r="AB32" s="5"/>
      <c r="AC32" s="5"/>
      <c r="AD32" s="5"/>
    </row>
    <row r="33" spans="1:30" x14ac:dyDescent="0.25">
      <c r="A33" s="5"/>
      <c r="B33" s="5"/>
      <c r="C33" s="5"/>
      <c r="D33" s="5"/>
      <c r="E33" s="5"/>
      <c r="F33" s="5"/>
      <c r="G33" s="5"/>
      <c r="H33" s="5"/>
      <c r="I33" s="40"/>
      <c r="J33" s="40"/>
      <c r="K33" s="40"/>
      <c r="L33" s="5"/>
      <c r="M33" s="5"/>
      <c r="N33" s="7"/>
      <c r="O33" s="5"/>
      <c r="P33" s="5"/>
      <c r="Q33" s="5"/>
      <c r="R33" s="5"/>
      <c r="S33" s="11" t="str">
        <f>IF(Pivot!A90="","",Pivot!A90)</f>
        <v>Learning techniques to design questions.</v>
      </c>
      <c r="T33" s="5"/>
      <c r="U33" s="5"/>
      <c r="V33" s="5"/>
      <c r="W33" s="5"/>
      <c r="X33" s="5"/>
      <c r="Y33" s="5"/>
      <c r="Z33" s="5"/>
      <c r="AA33" s="5"/>
      <c r="AB33" s="5"/>
      <c r="AC33" s="5"/>
      <c r="AD33" s="5"/>
    </row>
    <row r="34" spans="1:30" x14ac:dyDescent="0.25">
      <c r="A34" s="5"/>
      <c r="B34" s="5"/>
      <c r="C34" s="5"/>
      <c r="D34" s="5"/>
      <c r="E34" s="5"/>
      <c r="F34" s="5"/>
      <c r="G34" s="5"/>
      <c r="H34" s="5"/>
      <c r="I34" s="40"/>
      <c r="J34" s="40"/>
      <c r="K34" s="40"/>
      <c r="L34" s="5"/>
      <c r="M34" s="5"/>
      <c r="N34" s="5"/>
      <c r="O34" s="5"/>
      <c r="P34" s="5"/>
      <c r="Q34" s="5"/>
      <c r="R34" s="5"/>
      <c r="S34" s="11" t="str">
        <f>IF(Pivot!A91="","",Pivot!A91)</f>
        <v/>
      </c>
      <c r="T34" s="5"/>
      <c r="U34" s="5"/>
      <c r="V34" s="5"/>
      <c r="W34" s="5"/>
      <c r="X34" s="5"/>
      <c r="Y34" s="5"/>
      <c r="Z34" s="5"/>
      <c r="AA34" s="5"/>
      <c r="AB34" s="5"/>
      <c r="AC34" s="5"/>
      <c r="AD34" s="5"/>
    </row>
    <row r="35" spans="1:30" x14ac:dyDescent="0.25">
      <c r="A35" s="5"/>
      <c r="B35" s="5"/>
      <c r="C35" s="5"/>
      <c r="D35" s="5"/>
      <c r="E35" s="5"/>
      <c r="F35" s="5"/>
      <c r="G35" s="5"/>
      <c r="H35" s="5"/>
      <c r="I35" s="40"/>
      <c r="J35" s="40"/>
      <c r="K35" s="40"/>
      <c r="L35" s="5"/>
      <c r="M35" s="5"/>
      <c r="N35" s="5"/>
      <c r="O35" s="5"/>
      <c r="P35" s="5"/>
      <c r="Q35" s="5"/>
      <c r="R35" s="5"/>
      <c r="S35" s="11" t="str">
        <f>IF(Pivot!A92="","",Pivot!A92)</f>
        <v/>
      </c>
      <c r="T35" s="5"/>
      <c r="U35" s="5"/>
      <c r="V35" s="5"/>
      <c r="W35" s="5"/>
      <c r="X35" s="5"/>
      <c r="Y35" s="5"/>
      <c r="Z35" s="5"/>
      <c r="AA35" s="5"/>
      <c r="AB35" s="5"/>
      <c r="AC35" s="5"/>
      <c r="AD35" s="5"/>
    </row>
    <row r="36" spans="1:30" x14ac:dyDescent="0.25">
      <c r="A36" s="5"/>
      <c r="B36" s="5"/>
      <c r="C36" s="5"/>
      <c r="D36" s="5"/>
      <c r="E36" s="5"/>
      <c r="F36" s="5"/>
      <c r="G36" s="5"/>
      <c r="H36" s="5"/>
      <c r="I36" s="40"/>
      <c r="J36" s="40"/>
      <c r="K36" s="40"/>
      <c r="L36" s="5"/>
      <c r="M36" s="5"/>
      <c r="N36" s="5"/>
      <c r="O36" s="5"/>
      <c r="P36" s="5"/>
      <c r="Q36" s="5"/>
      <c r="R36" s="5"/>
      <c r="S36" s="11" t="str">
        <f>IF(Pivot!A93="","",Pivot!A93)</f>
        <v/>
      </c>
      <c r="T36" s="5"/>
      <c r="U36" s="5"/>
      <c r="V36" s="5"/>
      <c r="W36" s="5"/>
      <c r="X36" s="5"/>
      <c r="Y36" s="5"/>
      <c r="Z36" s="5"/>
      <c r="AA36" s="5"/>
      <c r="AB36" s="5"/>
      <c r="AC36" s="5"/>
      <c r="AD36" s="5"/>
    </row>
    <row r="37" spans="1:30" x14ac:dyDescent="0.25">
      <c r="A37" s="5"/>
      <c r="B37" s="5"/>
      <c r="C37" s="5"/>
      <c r="D37" s="5"/>
      <c r="E37" s="5"/>
      <c r="F37" s="5"/>
      <c r="G37" s="5"/>
      <c r="H37" s="5"/>
      <c r="I37" s="40"/>
      <c r="J37" s="40"/>
      <c r="K37" s="40"/>
      <c r="L37" s="5"/>
      <c r="M37" s="5"/>
      <c r="N37" s="5"/>
      <c r="O37" s="5"/>
      <c r="P37" s="5"/>
      <c r="Q37" s="5"/>
      <c r="R37" s="5"/>
      <c r="S37" s="11" t="str">
        <f>IF(Pivot!A94="","",Pivot!A94)</f>
        <v/>
      </c>
      <c r="T37" s="5"/>
      <c r="U37" s="5"/>
      <c r="V37" s="5"/>
      <c r="W37" s="5"/>
      <c r="X37" s="5"/>
      <c r="Y37" s="5"/>
      <c r="Z37" s="5"/>
      <c r="AA37" s="5"/>
      <c r="AB37" s="5"/>
      <c r="AC37" s="5"/>
      <c r="AD37" s="5"/>
    </row>
    <row r="38" spans="1:30" ht="15" customHeight="1" x14ac:dyDescent="0.25">
      <c r="A38" s="5"/>
      <c r="B38" s="5"/>
      <c r="C38" s="5"/>
      <c r="D38" s="5"/>
      <c r="E38" s="5"/>
      <c r="F38" s="5"/>
      <c r="G38" s="5"/>
      <c r="H38" s="5"/>
      <c r="I38" s="25">
        <f>Pivot!D8</f>
        <v>0.27586206896551724</v>
      </c>
      <c r="J38" s="5"/>
      <c r="K38" s="9"/>
      <c r="L38" s="5"/>
      <c r="M38" s="5"/>
      <c r="N38" s="5"/>
      <c r="O38" s="5"/>
      <c r="P38" s="5"/>
      <c r="Q38" s="5"/>
      <c r="R38" s="5"/>
      <c r="S38" s="5"/>
      <c r="T38" s="5"/>
      <c r="U38" s="5"/>
      <c r="V38" s="5"/>
      <c r="W38" s="5"/>
      <c r="X38" s="5"/>
      <c r="Y38" s="5"/>
      <c r="Z38" s="5"/>
      <c r="AA38" s="5"/>
      <c r="AB38" s="5"/>
      <c r="AC38" s="5"/>
      <c r="AD38" s="5"/>
    </row>
    <row r="39" spans="1:30" ht="15" customHeight="1" x14ac:dyDescent="0.25">
      <c r="A39" s="5"/>
      <c r="B39" s="5"/>
      <c r="C39" s="5"/>
      <c r="D39" s="5"/>
      <c r="E39" s="5"/>
      <c r="F39" s="5"/>
      <c r="G39" s="5"/>
      <c r="H39" s="5"/>
      <c r="I39" s="25"/>
      <c r="J39" s="11" t="str">
        <f>IF(Pivot!A123="","",Pivot!A123)</f>
        <v>Connecting with new like minded colleagues and learning from one another</v>
      </c>
      <c r="K39" s="5"/>
      <c r="L39" s="5"/>
      <c r="M39" s="5"/>
      <c r="N39" s="5"/>
      <c r="O39" s="5"/>
      <c r="P39" s="5"/>
      <c r="Q39" s="5"/>
      <c r="R39" s="5"/>
      <c r="S39" s="5"/>
      <c r="T39" s="5"/>
      <c r="U39" s="5"/>
      <c r="V39" s="5"/>
      <c r="W39" s="5"/>
      <c r="X39" s="5"/>
      <c r="Y39" s="5"/>
      <c r="Z39" s="5"/>
      <c r="AA39" s="5"/>
      <c r="AB39" s="5"/>
      <c r="AC39" s="5"/>
      <c r="AD39" s="5"/>
    </row>
    <row r="40" spans="1:30" ht="15" customHeight="1" x14ac:dyDescent="0.25">
      <c r="A40" s="5"/>
      <c r="B40" s="5"/>
      <c r="C40" s="5"/>
      <c r="D40" s="5"/>
      <c r="E40" s="5"/>
      <c r="F40" s="5"/>
      <c r="G40" s="5"/>
      <c r="H40" s="5"/>
      <c r="I40" s="25"/>
      <c r="J40" s="11" t="str">
        <f>IF(Pivot!A124="","",Pivot!A124)</f>
        <v>Meeting and interacting with different groups for different parts of the workshop</v>
      </c>
      <c r="K40" s="5"/>
      <c r="L40" s="5"/>
      <c r="M40" s="5"/>
      <c r="N40" s="5"/>
      <c r="O40" s="5"/>
      <c r="P40" s="5"/>
      <c r="Q40" s="5"/>
      <c r="R40" s="5"/>
      <c r="S40" s="5"/>
      <c r="T40" s="5"/>
      <c r="U40" s="5"/>
      <c r="V40" s="5"/>
      <c r="W40" s="5"/>
      <c r="X40" s="5"/>
      <c r="Y40" s="5"/>
      <c r="Z40" s="5"/>
      <c r="AA40" s="5"/>
      <c r="AB40" s="5"/>
      <c r="AC40" s="5"/>
      <c r="AD40" s="5"/>
    </row>
    <row r="41" spans="1:30" x14ac:dyDescent="0.25">
      <c r="A41" s="5"/>
      <c r="B41" s="5"/>
      <c r="C41" s="5"/>
      <c r="D41" s="5"/>
      <c r="E41" s="5"/>
      <c r="F41" s="5"/>
      <c r="G41" s="5"/>
      <c r="H41" s="5"/>
      <c r="I41" s="7"/>
      <c r="J41" s="11" t="str">
        <f>IF(Pivot!A125="","",Pivot!A125)</f>
        <v>Meeting new people</v>
      </c>
      <c r="K41" s="5"/>
      <c r="L41" s="5"/>
      <c r="M41" s="5"/>
      <c r="N41" s="5"/>
      <c r="O41" s="5"/>
      <c r="P41" s="5"/>
      <c r="Q41" s="5"/>
      <c r="R41" s="5"/>
      <c r="S41" s="5"/>
      <c r="T41" s="5"/>
      <c r="U41" s="5"/>
      <c r="V41" s="5"/>
      <c r="W41" s="5"/>
      <c r="X41" s="5"/>
      <c r="Y41" s="5"/>
      <c r="Z41" s="5"/>
      <c r="AA41" s="5"/>
      <c r="AB41" s="5"/>
      <c r="AC41" s="5"/>
      <c r="AD41" s="5"/>
    </row>
    <row r="42" spans="1:30" x14ac:dyDescent="0.25">
      <c r="A42" s="5"/>
      <c r="B42" s="5"/>
      <c r="C42" s="5"/>
      <c r="D42" s="5"/>
      <c r="E42" s="5"/>
      <c r="F42" s="5"/>
      <c r="G42" s="5"/>
      <c r="H42" s="5"/>
      <c r="I42" s="7"/>
      <c r="J42" s="11" t="str">
        <f>IF(Pivot!A126="","",Pivot!A126)</f>
        <v>Talking with other people who care about this</v>
      </c>
      <c r="K42" s="5"/>
      <c r="L42" s="5"/>
      <c r="M42" s="5"/>
      <c r="N42" s="5"/>
      <c r="O42" s="5"/>
      <c r="P42" s="5"/>
      <c r="Q42" s="5"/>
      <c r="R42" s="5"/>
      <c r="S42" s="5"/>
      <c r="T42" s="5"/>
      <c r="U42" s="5"/>
      <c r="V42" s="5"/>
      <c r="W42" s="5"/>
      <c r="X42" s="5"/>
      <c r="Y42" s="5"/>
      <c r="Z42" s="5"/>
      <c r="AA42" s="5"/>
      <c r="AB42" s="5"/>
      <c r="AC42" s="5"/>
      <c r="AD42" s="5"/>
    </row>
    <row r="43" spans="1:30" x14ac:dyDescent="0.25">
      <c r="A43" s="5"/>
      <c r="B43" s="5"/>
      <c r="C43" s="5"/>
      <c r="D43" s="5"/>
      <c r="E43" s="5"/>
      <c r="F43" s="5"/>
      <c r="G43" s="5"/>
      <c r="H43" s="5"/>
      <c r="I43" s="5"/>
      <c r="J43" s="11" t="str">
        <f>IF(Pivot!A127="","",Pivot!A127)</f>
        <v>The community--the  team has done a great job of putting together a very diverse community and making everyone feel welcome.</v>
      </c>
      <c r="K43" s="5"/>
      <c r="L43" s="5"/>
      <c r="M43" s="5"/>
      <c r="N43" s="5"/>
      <c r="O43" s="5"/>
      <c r="P43" s="5"/>
      <c r="Q43" s="5"/>
      <c r="R43" s="5"/>
      <c r="S43" s="5"/>
      <c r="T43" s="5"/>
      <c r="U43" s="5"/>
      <c r="V43" s="5"/>
      <c r="W43" s="5"/>
      <c r="X43" s="5"/>
      <c r="Y43" s="5"/>
      <c r="Z43" s="5"/>
      <c r="AA43" s="5"/>
      <c r="AB43" s="5"/>
      <c r="AC43" s="5"/>
      <c r="AD43" s="5"/>
    </row>
    <row r="44" spans="1:30" x14ac:dyDescent="0.25">
      <c r="A44" s="5"/>
      <c r="B44" s="5"/>
      <c r="C44" s="5"/>
      <c r="D44" s="5"/>
      <c r="E44" s="5"/>
      <c r="F44" s="5"/>
      <c r="G44" s="5"/>
      <c r="H44" s="5"/>
      <c r="I44" s="5"/>
      <c r="J44" s="11" t="str">
        <f>IF(Pivot!A128="","",Pivot!A128)</f>
        <v>The sharing of resources by all of the workshop participants in the chat</v>
      </c>
      <c r="K44" s="5"/>
      <c r="L44" s="5"/>
      <c r="M44" s="5"/>
      <c r="N44" s="5"/>
      <c r="O44" s="5"/>
      <c r="P44" s="5"/>
      <c r="Q44" s="5"/>
      <c r="R44" s="5"/>
      <c r="S44" s="5"/>
      <c r="T44" s="5"/>
      <c r="U44" s="5"/>
      <c r="V44" s="5"/>
      <c r="W44" s="5"/>
      <c r="X44" s="5"/>
      <c r="Y44" s="5"/>
      <c r="Z44" s="5"/>
      <c r="AA44" s="5"/>
      <c r="AB44" s="5"/>
      <c r="AC44" s="5"/>
      <c r="AD44" s="5"/>
    </row>
    <row r="45" spans="1:30" x14ac:dyDescent="0.25">
      <c r="A45" s="5"/>
      <c r="B45" s="5"/>
      <c r="C45" s="5"/>
      <c r="D45" s="5"/>
      <c r="E45" s="5"/>
      <c r="F45" s="5"/>
      <c r="G45" s="5"/>
      <c r="H45" s="5"/>
      <c r="I45" s="5"/>
      <c r="J45" s="11" t="str">
        <f>IF(Pivot!A129="","",Pivot!A129)</f>
        <v>The social was fun and gave me lots of ideas.</v>
      </c>
      <c r="K45" s="5"/>
      <c r="L45" s="5"/>
      <c r="M45" s="5"/>
      <c r="N45" s="5"/>
      <c r="O45" s="5"/>
      <c r="P45" s="5"/>
      <c r="Q45" s="5"/>
      <c r="R45" s="5"/>
      <c r="S45" s="5"/>
      <c r="T45" s="5"/>
      <c r="U45" s="5"/>
      <c r="V45" s="5"/>
      <c r="W45" s="5"/>
      <c r="X45" s="5"/>
      <c r="Y45" s="5"/>
      <c r="Z45" s="5"/>
      <c r="AA45" s="5"/>
      <c r="AB45" s="5"/>
      <c r="AC45" s="5"/>
      <c r="AD45" s="5"/>
    </row>
    <row r="46" spans="1:30" x14ac:dyDescent="0.25">
      <c r="A46" s="5"/>
      <c r="B46" s="5" t="s">
        <v>52</v>
      </c>
      <c r="C46" s="5"/>
      <c r="D46" s="5"/>
      <c r="E46" s="5"/>
      <c r="F46" s="5"/>
      <c r="G46" s="5"/>
      <c r="H46" s="5"/>
      <c r="I46" s="5"/>
      <c r="J46" s="11" t="str">
        <f>IF(Pivot!A130="","",Pivot!A130)</f>
        <v>Working with new folks</v>
      </c>
      <c r="K46" s="5"/>
      <c r="L46" s="5"/>
      <c r="M46" s="5"/>
      <c r="N46" s="5"/>
      <c r="O46" s="5"/>
      <c r="P46" s="5"/>
      <c r="Q46" s="5"/>
      <c r="R46" s="5"/>
      <c r="S46" s="5"/>
      <c r="T46" s="5"/>
      <c r="U46" s="5"/>
      <c r="V46" s="5"/>
      <c r="W46" s="5"/>
      <c r="X46" s="5"/>
      <c r="Y46" s="5"/>
      <c r="Z46" s="5"/>
      <c r="AA46" s="5"/>
      <c r="AB46" s="5"/>
      <c r="AC46" s="5"/>
      <c r="AD46" s="5"/>
    </row>
    <row r="47" spans="1:30" x14ac:dyDescent="0.25">
      <c r="A47" s="5"/>
      <c r="B47" s="5"/>
      <c r="C47" s="5"/>
      <c r="D47" s="5"/>
      <c r="E47" s="5"/>
      <c r="F47" s="5" t="s">
        <v>52</v>
      </c>
      <c r="G47" s="5"/>
      <c r="H47" s="5"/>
      <c r="I47" s="5"/>
      <c r="J47" s="11" t="str">
        <f>IF(Pivot!A131="","",Pivot!A131)</f>
        <v/>
      </c>
      <c r="K47" s="5"/>
      <c r="L47" s="5"/>
      <c r="M47" s="5"/>
      <c r="N47" s="5"/>
      <c r="O47" s="5"/>
      <c r="P47" s="5"/>
      <c r="Q47" s="5"/>
      <c r="R47" s="5"/>
      <c r="S47" s="5"/>
      <c r="T47" s="5"/>
      <c r="U47" s="5"/>
      <c r="V47" s="5"/>
      <c r="W47" s="5"/>
      <c r="X47" s="5"/>
      <c r="Y47" s="5"/>
      <c r="Z47" s="5"/>
      <c r="AA47" s="5"/>
      <c r="AB47" s="5"/>
      <c r="AC47" s="5"/>
      <c r="AD47" s="5"/>
    </row>
    <row r="48" spans="1:30" x14ac:dyDescent="0.25">
      <c r="A48" s="5"/>
      <c r="B48" s="5"/>
      <c r="C48" s="5"/>
      <c r="D48" s="5"/>
      <c r="E48" s="5"/>
      <c r="F48" s="5"/>
      <c r="G48" s="5"/>
      <c r="H48" s="5"/>
      <c r="I48" s="5"/>
      <c r="J48" s="11" t="str">
        <f>IF(Pivot!A132="","",Pivot!A132)</f>
        <v/>
      </c>
      <c r="K48" s="5"/>
      <c r="L48" s="5"/>
      <c r="M48" s="5"/>
      <c r="N48" s="5"/>
      <c r="O48" s="5"/>
      <c r="P48" s="5"/>
      <c r="Q48" s="5"/>
      <c r="R48" s="5"/>
      <c r="S48" s="5"/>
      <c r="T48" s="5"/>
      <c r="U48" s="5"/>
      <c r="V48" s="5"/>
      <c r="W48" s="5"/>
      <c r="X48" s="5"/>
      <c r="Y48" s="5"/>
      <c r="Z48" s="5"/>
      <c r="AA48" s="5"/>
      <c r="AB48" s="5"/>
      <c r="AC48" s="5"/>
      <c r="AD48" s="5"/>
    </row>
    <row r="49" spans="1:30" x14ac:dyDescent="0.25">
      <c r="A49" s="5"/>
      <c r="B49" s="5"/>
      <c r="C49" s="5"/>
      <c r="D49" s="5"/>
      <c r="E49" s="5"/>
      <c r="F49" s="5"/>
      <c r="G49" s="5"/>
      <c r="H49" s="5"/>
      <c r="I49" s="5"/>
      <c r="J49" s="11" t="str">
        <f>IF(Pivot!A133="","",Pivot!A133)</f>
        <v/>
      </c>
      <c r="K49" s="5"/>
      <c r="L49" s="5"/>
      <c r="M49" s="5"/>
      <c r="N49" s="5"/>
      <c r="O49" s="5"/>
      <c r="P49" s="5"/>
      <c r="Q49" s="5"/>
      <c r="R49" s="5"/>
      <c r="S49" s="5"/>
      <c r="T49" s="5"/>
      <c r="U49" s="5"/>
      <c r="V49" s="5"/>
      <c r="W49" s="5"/>
      <c r="X49" s="5"/>
      <c r="Y49" s="5"/>
      <c r="Z49" s="5"/>
      <c r="AA49" s="5"/>
      <c r="AB49" s="5"/>
      <c r="AC49" s="5"/>
      <c r="AD49" s="5"/>
    </row>
    <row r="50" spans="1:30" x14ac:dyDescent="0.25">
      <c r="A50" s="5"/>
      <c r="B50" s="5"/>
      <c r="C50" s="5"/>
      <c r="D50" s="5"/>
      <c r="E50" s="5"/>
      <c r="F50" s="5"/>
      <c r="G50" s="5"/>
      <c r="H50" s="5"/>
      <c r="I50" s="5"/>
      <c r="J50" s="11" t="str">
        <f>IF(Pivot!A134="","",Pivot!A134)</f>
        <v/>
      </c>
      <c r="K50" s="5"/>
      <c r="L50" s="5"/>
      <c r="M50" s="5"/>
      <c r="N50" s="5"/>
      <c r="O50" s="5"/>
      <c r="P50" s="5"/>
      <c r="Q50" s="5"/>
      <c r="R50" s="5"/>
      <c r="S50" s="5"/>
      <c r="T50" s="5"/>
      <c r="U50" s="5"/>
      <c r="V50" s="5"/>
      <c r="W50" s="5"/>
      <c r="X50" s="5"/>
      <c r="Y50" s="5"/>
      <c r="Z50" s="5"/>
      <c r="AA50" s="5"/>
      <c r="AB50" s="5"/>
      <c r="AC50" s="5"/>
      <c r="AD50" s="5"/>
    </row>
    <row r="51" spans="1:30" x14ac:dyDescent="0.25">
      <c r="A51" s="5"/>
      <c r="B51" s="5"/>
      <c r="C51" s="5"/>
      <c r="D51" s="5"/>
      <c r="E51" s="5"/>
      <c r="F51" s="5"/>
      <c r="G51" s="5"/>
      <c r="H51" s="5"/>
      <c r="I51" s="5"/>
      <c r="J51" s="11" t="str">
        <f>IF(Pivot!A135="","",Pivot!A135)</f>
        <v/>
      </c>
      <c r="K51" s="5"/>
      <c r="L51" s="5"/>
      <c r="M51" s="5"/>
      <c r="N51" s="5"/>
      <c r="O51" s="5"/>
      <c r="P51" s="5"/>
      <c r="Q51" s="5"/>
      <c r="R51" s="5"/>
      <c r="S51" s="5"/>
      <c r="T51" s="5"/>
      <c r="U51" s="5"/>
      <c r="V51" s="5"/>
      <c r="W51" s="5"/>
      <c r="X51" s="5"/>
      <c r="Y51" s="5"/>
      <c r="Z51" s="5"/>
      <c r="AA51" s="5"/>
      <c r="AB51" s="5"/>
      <c r="AC51" s="5"/>
      <c r="AD51" s="5"/>
    </row>
    <row r="52" spans="1:30" x14ac:dyDescent="0.25">
      <c r="A52" s="5"/>
      <c r="B52" s="5"/>
      <c r="C52" s="5"/>
      <c r="D52" s="5"/>
      <c r="E52" s="5"/>
      <c r="F52" s="5"/>
      <c r="G52" s="5"/>
      <c r="H52" s="5"/>
      <c r="I52" s="5"/>
      <c r="J52" s="11" t="str">
        <f>IF(Pivot!A136="","",Pivot!A136)</f>
        <v/>
      </c>
      <c r="K52" s="5"/>
      <c r="L52" s="5"/>
      <c r="M52" s="5"/>
      <c r="N52" s="5"/>
      <c r="O52" s="5"/>
      <c r="P52" s="5"/>
      <c r="Q52" s="5"/>
      <c r="R52" s="5"/>
      <c r="S52" s="5"/>
      <c r="T52" s="5"/>
      <c r="U52" s="5"/>
      <c r="V52" s="5"/>
      <c r="W52" s="5"/>
      <c r="X52" s="5"/>
      <c r="Y52" s="5"/>
      <c r="Z52" s="5"/>
      <c r="AA52" s="5"/>
      <c r="AB52" s="5"/>
      <c r="AC52" s="5"/>
      <c r="AD52" s="5"/>
    </row>
    <row r="53" spans="1:30" x14ac:dyDescent="0.25">
      <c r="A53" s="5"/>
      <c r="B53" s="5"/>
      <c r="C53" s="5"/>
      <c r="D53" s="5"/>
      <c r="E53" s="5"/>
      <c r="F53" s="5"/>
      <c r="G53" s="5"/>
      <c r="H53" s="5"/>
      <c r="I53" s="5"/>
      <c r="J53" s="11" t="str">
        <f>IF(Pivot!A137="","",Pivot!A137)</f>
        <v/>
      </c>
      <c r="K53" s="5"/>
      <c r="L53" s="5"/>
      <c r="M53" s="5"/>
      <c r="N53" s="5"/>
      <c r="O53" s="5"/>
      <c r="P53" s="5"/>
      <c r="Q53" s="5"/>
      <c r="R53" s="5"/>
      <c r="S53" s="5"/>
      <c r="T53" s="5"/>
      <c r="U53" s="5"/>
      <c r="V53" s="5"/>
      <c r="W53" s="5"/>
      <c r="X53" s="5"/>
      <c r="Y53" s="5"/>
      <c r="Z53" s="5"/>
      <c r="AA53" s="5"/>
      <c r="AB53" s="5"/>
      <c r="AC53" s="5"/>
      <c r="AD53" s="5"/>
    </row>
    <row r="54" spans="1:30" x14ac:dyDescent="0.25">
      <c r="A54" s="5"/>
      <c r="B54" s="5"/>
      <c r="C54" s="5"/>
      <c r="D54" s="5"/>
      <c r="E54" s="5"/>
      <c r="F54" s="5"/>
      <c r="G54" s="5"/>
      <c r="H54" s="5"/>
      <c r="I54" s="5"/>
      <c r="J54" s="11" t="str">
        <f>IF(Pivot!A138="","",Pivot!A138)</f>
        <v/>
      </c>
      <c r="K54" s="5"/>
      <c r="L54" s="5"/>
      <c r="M54" s="5"/>
      <c r="N54" s="5"/>
      <c r="O54" s="5"/>
      <c r="P54" s="5"/>
      <c r="Q54" s="5"/>
      <c r="R54" s="5"/>
      <c r="S54" s="5"/>
      <c r="T54" s="5"/>
      <c r="U54" s="5"/>
      <c r="V54" s="5"/>
      <c r="W54" s="5"/>
      <c r="X54" s="5"/>
      <c r="Y54" s="5"/>
      <c r="Z54" s="5"/>
      <c r="AA54" s="5"/>
      <c r="AB54" s="5"/>
      <c r="AC54" s="5"/>
      <c r="AD54" s="5"/>
    </row>
    <row r="55" spans="1:30"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sheetData>
  <mergeCells count="9">
    <mergeCell ref="O9:O11"/>
    <mergeCell ref="E20:E22"/>
    <mergeCell ref="I38:I40"/>
    <mergeCell ref="R28:R30"/>
    <mergeCell ref="I15:N30"/>
    <mergeCell ref="F15:H20"/>
    <mergeCell ref="I31:K37"/>
    <mergeCell ref="O25:Q30"/>
    <mergeCell ref="L9:N14"/>
  </mergeCells>
  <conditionalFormatting sqref="O9 R28 K38 I38 H21:H23 E20">
    <cfRule type="dataBar" priority="1">
      <dataBar>
        <cfvo type="num" val="0"/>
        <cfvo type="num" val="1"/>
        <color theme="4"/>
      </dataBar>
      <extLst>
        <ext xmlns:x14="http://schemas.microsoft.com/office/spreadsheetml/2009/9/main" uri="{B025F937-C7B1-47D3-B67F-A62EFF666E3E}">
          <x14:id>{79E5CCC6-9E3F-4764-B1C5-E2F34482BC58}</x14:id>
        </ext>
      </extLst>
    </cfRule>
    <cfRule type="dataBar" priority="2">
      <dataBar>
        <cfvo type="num" val="0"/>
        <cfvo type="num" val="1"/>
        <color theme="4"/>
      </dataBar>
      <extLst>
        <ext xmlns:x14="http://schemas.microsoft.com/office/spreadsheetml/2009/9/main" uri="{B025F937-C7B1-47D3-B67F-A62EFF666E3E}">
          <x14:id>{3018EE2E-D20E-49F5-8CC6-17ADD94EBFCB}</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9E5CCC6-9E3F-4764-B1C5-E2F34482BC58}">
            <x14:dataBar minLength="0" maxLength="100" gradient="0">
              <x14:cfvo type="num">
                <xm:f>0</xm:f>
              </x14:cfvo>
              <x14:cfvo type="num">
                <xm:f>1</xm:f>
              </x14:cfvo>
              <x14:negativeFillColor rgb="FFFF0000"/>
              <x14:axisColor rgb="FF000000"/>
            </x14:dataBar>
          </x14:cfRule>
          <x14:cfRule type="dataBar" id="{3018EE2E-D20E-49F5-8CC6-17ADD94EBFCB}">
            <x14:dataBar minLength="0" maxLength="100" gradient="0">
              <x14:cfvo type="num">
                <xm:f>0</xm:f>
              </x14:cfvo>
              <x14:cfvo type="num">
                <xm:f>1</xm:f>
              </x14:cfvo>
              <x14:negativeFillColor rgb="FFFF0000"/>
              <x14:axisColor rgb="FF000000"/>
            </x14:dataBar>
          </x14:cfRule>
          <xm:sqref>O9 R28 K38 I38 H21:H23 E20</xm:sqref>
        </x14:conditionalFormatting>
      </x14:conditionalFormattings>
    </ex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D6AD-C43F-4A91-9369-A4C149896D48}">
  <dimension ref="A3:D130"/>
  <sheetViews>
    <sheetView workbookViewId="0">
      <selection activeCell="A8" sqref="A8"/>
    </sheetView>
  </sheetViews>
  <sheetFormatPr defaultRowHeight="15" x14ac:dyDescent="0.25"/>
  <cols>
    <col min="1" max="1" width="109.5" bestFit="1" customWidth="1"/>
    <col min="2" max="2" width="3.875" bestFit="1" customWidth="1"/>
    <col min="3" max="3" width="29.25" bestFit="1" customWidth="1"/>
    <col min="4" max="4" width="18.5" bestFit="1" customWidth="1"/>
  </cols>
  <sheetData>
    <row r="3" spans="1:4" x14ac:dyDescent="0.25">
      <c r="A3" t="s">
        <v>43</v>
      </c>
      <c r="B3" t="s">
        <v>44</v>
      </c>
      <c r="C3" t="s">
        <v>45</v>
      </c>
      <c r="D3" t="s">
        <v>46</v>
      </c>
    </row>
    <row r="4" spans="1:4" x14ac:dyDescent="0.25">
      <c r="A4" s="3">
        <v>11</v>
      </c>
      <c r="B4" s="3">
        <v>3</v>
      </c>
      <c r="C4" s="3">
        <v>8</v>
      </c>
      <c r="D4" s="3">
        <v>8</v>
      </c>
    </row>
    <row r="8" spans="1:4" x14ac:dyDescent="0.25">
      <c r="A8" s="4">
        <f>GETPIVOTDATA("Sum of Small group work",$A$3)/B24</f>
        <v>0.37931034482758619</v>
      </c>
      <c r="B8" s="4">
        <f>GETPIVOTDATA("Sum of Social Hour/Planery Talk",$A$3)/B24</f>
        <v>0.10344827586206896</v>
      </c>
      <c r="C8" s="4">
        <f>GETPIVOTDATA("Sum of Learning about literacy",$A$3)/B24</f>
        <v>0.27586206896551724</v>
      </c>
      <c r="D8" s="4">
        <f>GETPIVOTDATA("Sum of Networking",$A$3)/B24</f>
        <v>0.27586206896551724</v>
      </c>
    </row>
    <row r="16" spans="1:4" x14ac:dyDescent="0.25">
      <c r="A16" s="1" t="s">
        <v>41</v>
      </c>
      <c r="B16" t="s">
        <v>49</v>
      </c>
    </row>
    <row r="17" spans="1:2" x14ac:dyDescent="0.25">
      <c r="A17" s="2" t="s">
        <v>38</v>
      </c>
      <c r="B17" s="3">
        <v>20</v>
      </c>
    </row>
    <row r="18" spans="1:2" x14ac:dyDescent="0.25">
      <c r="A18" s="2" t="s">
        <v>39</v>
      </c>
      <c r="B18" s="3">
        <v>9</v>
      </c>
    </row>
    <row r="19" spans="1:2" x14ac:dyDescent="0.25">
      <c r="A19" s="2" t="s">
        <v>42</v>
      </c>
      <c r="B19" s="3">
        <v>29</v>
      </c>
    </row>
    <row r="24" spans="1:2" x14ac:dyDescent="0.25">
      <c r="B24">
        <f>GETPIVOTDATA("Gender",$A$16)</f>
        <v>29</v>
      </c>
    </row>
    <row r="28" spans="1:2" x14ac:dyDescent="0.25">
      <c r="A28" s="1" t="s">
        <v>9</v>
      </c>
      <c r="B28" s="2">
        <v>1</v>
      </c>
    </row>
    <row r="30" spans="1:2" x14ac:dyDescent="0.25">
      <c r="A30" s="1" t="s">
        <v>41</v>
      </c>
    </row>
    <row r="31" spans="1:2" x14ac:dyDescent="0.25">
      <c r="A31" s="2" t="s">
        <v>3</v>
      </c>
    </row>
    <row r="32" spans="1:2" x14ac:dyDescent="0.25">
      <c r="A32" s="2" t="s">
        <v>6</v>
      </c>
    </row>
    <row r="33" spans="1:1" x14ac:dyDescent="0.25">
      <c r="A33" s="2" t="s">
        <v>23</v>
      </c>
    </row>
    <row r="34" spans="1:1" x14ac:dyDescent="0.25">
      <c r="A34" s="2" t="s">
        <v>8</v>
      </c>
    </row>
    <row r="35" spans="1:1" x14ac:dyDescent="0.25">
      <c r="A35" s="2" t="s">
        <v>7</v>
      </c>
    </row>
    <row r="36" spans="1:1" x14ac:dyDescent="0.25">
      <c r="A36" s="2" t="s">
        <v>24</v>
      </c>
    </row>
    <row r="37" spans="1:1" x14ac:dyDescent="0.25">
      <c r="A37" s="2" t="s">
        <v>4</v>
      </c>
    </row>
    <row r="38" spans="1:1" x14ac:dyDescent="0.25">
      <c r="A38" s="2" t="s">
        <v>21</v>
      </c>
    </row>
    <row r="39" spans="1:1" x14ac:dyDescent="0.25">
      <c r="A39" s="2" t="s">
        <v>14</v>
      </c>
    </row>
    <row r="40" spans="1:1" x14ac:dyDescent="0.25">
      <c r="A40" s="2" t="s">
        <v>22</v>
      </c>
    </row>
    <row r="41" spans="1:1" x14ac:dyDescent="0.25">
      <c r="A41" s="2" t="s">
        <v>20</v>
      </c>
    </row>
    <row r="56" spans="1:2" x14ac:dyDescent="0.25">
      <c r="A56" s="1" t="s">
        <v>11</v>
      </c>
      <c r="B56" s="2">
        <v>1</v>
      </c>
    </row>
    <row r="58" spans="1:2" x14ac:dyDescent="0.25">
      <c r="A58" s="1" t="s">
        <v>41</v>
      </c>
    </row>
    <row r="59" spans="1:2" x14ac:dyDescent="0.25">
      <c r="A59" s="2" t="s">
        <v>16</v>
      </c>
    </row>
    <row r="60" spans="1:2" x14ac:dyDescent="0.25">
      <c r="A60" s="2" t="s">
        <v>15</v>
      </c>
    </row>
    <row r="61" spans="1:2" x14ac:dyDescent="0.25">
      <c r="A61" s="2" t="s">
        <v>17</v>
      </c>
    </row>
    <row r="80" spans="1:2" x14ac:dyDescent="0.25">
      <c r="A80" s="1" t="s">
        <v>10</v>
      </c>
      <c r="B80" s="2">
        <v>1</v>
      </c>
    </row>
    <row r="82" spans="1:1" x14ac:dyDescent="0.25">
      <c r="A82" s="1" t="s">
        <v>41</v>
      </c>
    </row>
    <row r="83" spans="1:1" x14ac:dyDescent="0.25">
      <c r="A83" s="2" t="s">
        <v>33</v>
      </c>
    </row>
    <row r="84" spans="1:1" x14ac:dyDescent="0.25">
      <c r="A84" s="2" t="s">
        <v>30</v>
      </c>
    </row>
    <row r="85" spans="1:1" x14ac:dyDescent="0.25">
      <c r="A85" s="2" t="s">
        <v>32</v>
      </c>
    </row>
    <row r="86" spans="1:1" x14ac:dyDescent="0.25">
      <c r="A86" s="2" t="s">
        <v>35</v>
      </c>
    </row>
    <row r="87" spans="1:1" x14ac:dyDescent="0.25">
      <c r="A87" s="2" t="s">
        <v>34</v>
      </c>
    </row>
    <row r="88" spans="1:1" x14ac:dyDescent="0.25">
      <c r="A88" s="2" t="s">
        <v>31</v>
      </c>
    </row>
    <row r="89" spans="1:1" x14ac:dyDescent="0.25">
      <c r="A89" s="2" t="s">
        <v>19</v>
      </c>
    </row>
    <row r="90" spans="1:1" x14ac:dyDescent="0.25">
      <c r="A90" s="2" t="s">
        <v>18</v>
      </c>
    </row>
    <row r="120" spans="1:2" x14ac:dyDescent="0.25">
      <c r="A120" s="1" t="s">
        <v>12</v>
      </c>
      <c r="B120" s="2">
        <v>1</v>
      </c>
    </row>
    <row r="122" spans="1:2" x14ac:dyDescent="0.25">
      <c r="A122" s="1" t="s">
        <v>41</v>
      </c>
    </row>
    <row r="123" spans="1:2" x14ac:dyDescent="0.25">
      <c r="A123" s="2" t="s">
        <v>5</v>
      </c>
    </row>
    <row r="124" spans="1:2" x14ac:dyDescent="0.25">
      <c r="A124" s="2" t="s">
        <v>26</v>
      </c>
    </row>
    <row r="125" spans="1:2" x14ac:dyDescent="0.25">
      <c r="A125" s="2" t="s">
        <v>25</v>
      </c>
    </row>
    <row r="126" spans="1:2" x14ac:dyDescent="0.25">
      <c r="A126" s="2" t="s">
        <v>29</v>
      </c>
    </row>
    <row r="127" spans="1:2" x14ac:dyDescent="0.25">
      <c r="A127" s="2" t="s">
        <v>27</v>
      </c>
    </row>
    <row r="128" spans="1:2" x14ac:dyDescent="0.25">
      <c r="A128" s="2" t="s">
        <v>28</v>
      </c>
    </row>
    <row r="129" spans="1:1" x14ac:dyDescent="0.25">
      <c r="A129" s="2" t="s">
        <v>15</v>
      </c>
    </row>
    <row r="130" spans="1:1" x14ac:dyDescent="0.25">
      <c r="A130" s="2"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9190-D143-454B-942C-3DCA12377118}">
  <dimension ref="A1:I30"/>
  <sheetViews>
    <sheetView workbookViewId="0">
      <selection activeCell="J16" sqref="J16"/>
    </sheetView>
  </sheetViews>
  <sheetFormatPr defaultRowHeight="15" x14ac:dyDescent="0.25"/>
  <cols>
    <col min="3" max="3" width="35.25" customWidth="1"/>
    <col min="4" max="4" width="14.375" customWidth="1"/>
    <col min="5" max="5" width="15.25" customWidth="1"/>
    <col min="6" max="6" width="13.125" customWidth="1"/>
    <col min="7" max="7" width="17.625" customWidth="1"/>
    <col min="8" max="9" width="9" style="6"/>
  </cols>
  <sheetData>
    <row r="1" spans="1:7" ht="58.5" customHeight="1" x14ac:dyDescent="0.25">
      <c r="A1" s="19" t="s">
        <v>1</v>
      </c>
      <c r="B1" s="19" t="s">
        <v>37</v>
      </c>
      <c r="C1" s="19" t="s">
        <v>40</v>
      </c>
      <c r="D1" s="22" t="s">
        <v>9</v>
      </c>
      <c r="E1" s="22" t="s">
        <v>11</v>
      </c>
      <c r="F1" s="22" t="s">
        <v>10</v>
      </c>
      <c r="G1" s="22" t="s">
        <v>12</v>
      </c>
    </row>
    <row r="2" spans="1:7" x14ac:dyDescent="0.25">
      <c r="A2" s="14" t="s">
        <v>2</v>
      </c>
      <c r="B2" s="13" t="s">
        <v>38</v>
      </c>
      <c r="C2" s="15" t="s">
        <v>14</v>
      </c>
      <c r="D2" s="13">
        <v>1</v>
      </c>
      <c r="E2" s="13">
        <v>0</v>
      </c>
      <c r="F2" s="13">
        <v>0</v>
      </c>
      <c r="G2" s="13">
        <v>0</v>
      </c>
    </row>
    <row r="3" spans="1:7" x14ac:dyDescent="0.25">
      <c r="A3" s="14" t="s">
        <v>2</v>
      </c>
      <c r="B3" s="13" t="s">
        <v>38</v>
      </c>
      <c r="C3" s="15" t="s">
        <v>3</v>
      </c>
      <c r="D3" s="13">
        <v>1</v>
      </c>
      <c r="E3" s="13">
        <v>0</v>
      </c>
      <c r="F3" s="13">
        <v>0</v>
      </c>
      <c r="G3" s="13">
        <v>0</v>
      </c>
    </row>
    <row r="4" spans="1:7" x14ac:dyDescent="0.25">
      <c r="A4" s="14" t="s">
        <v>2</v>
      </c>
      <c r="B4" s="13" t="s">
        <v>38</v>
      </c>
      <c r="C4" s="16" t="s">
        <v>4</v>
      </c>
      <c r="D4" s="13">
        <v>1</v>
      </c>
      <c r="E4" s="13">
        <v>0</v>
      </c>
      <c r="F4" s="13">
        <v>0</v>
      </c>
      <c r="G4" s="13">
        <v>0</v>
      </c>
    </row>
    <row r="5" spans="1:7" x14ac:dyDescent="0.25">
      <c r="A5" s="14" t="s">
        <v>2</v>
      </c>
      <c r="B5" s="13" t="s">
        <v>38</v>
      </c>
      <c r="C5" s="15" t="s">
        <v>5</v>
      </c>
      <c r="D5" s="13">
        <v>0</v>
      </c>
      <c r="E5" s="13">
        <v>0</v>
      </c>
      <c r="F5" s="13">
        <v>0</v>
      </c>
      <c r="G5" s="13">
        <v>1</v>
      </c>
    </row>
    <row r="6" spans="1:7" x14ac:dyDescent="0.25">
      <c r="A6" s="14" t="s">
        <v>2</v>
      </c>
      <c r="B6" s="13" t="s">
        <v>38</v>
      </c>
      <c r="C6" s="15" t="s">
        <v>6</v>
      </c>
      <c r="D6" s="13">
        <v>1</v>
      </c>
      <c r="E6" s="13">
        <v>0</v>
      </c>
      <c r="F6" s="13">
        <v>0</v>
      </c>
      <c r="G6" s="13">
        <v>0</v>
      </c>
    </row>
    <row r="7" spans="1:7" x14ac:dyDescent="0.25">
      <c r="A7" s="14" t="s">
        <v>2</v>
      </c>
      <c r="B7" s="13" t="s">
        <v>39</v>
      </c>
      <c r="C7" s="15" t="s">
        <v>7</v>
      </c>
      <c r="D7" s="13">
        <v>1</v>
      </c>
      <c r="E7" s="13">
        <v>0</v>
      </c>
      <c r="F7" s="13">
        <v>0</v>
      </c>
      <c r="G7" s="13">
        <v>0</v>
      </c>
    </row>
    <row r="8" spans="1:7" x14ac:dyDescent="0.25">
      <c r="A8" s="14" t="s">
        <v>2</v>
      </c>
      <c r="B8" s="13" t="s">
        <v>39</v>
      </c>
      <c r="C8" s="15" t="s">
        <v>8</v>
      </c>
      <c r="D8" s="13">
        <v>1</v>
      </c>
      <c r="E8" s="13">
        <v>0</v>
      </c>
      <c r="F8" s="13">
        <v>0</v>
      </c>
      <c r="G8" s="13">
        <v>0</v>
      </c>
    </row>
    <row r="9" spans="1:7" x14ac:dyDescent="0.25">
      <c r="A9" s="14" t="s">
        <v>2</v>
      </c>
      <c r="B9" s="13" t="s">
        <v>38</v>
      </c>
      <c r="C9" s="15" t="s">
        <v>15</v>
      </c>
      <c r="D9" s="13">
        <v>0</v>
      </c>
      <c r="E9" s="13">
        <v>1</v>
      </c>
      <c r="F9" s="13">
        <v>0</v>
      </c>
      <c r="G9" s="13">
        <v>1</v>
      </c>
    </row>
    <row r="10" spans="1:7" x14ac:dyDescent="0.25">
      <c r="A10" s="14" t="s">
        <v>2</v>
      </c>
      <c r="B10" s="13" t="s">
        <v>38</v>
      </c>
      <c r="C10" s="15" t="s">
        <v>16</v>
      </c>
      <c r="D10" s="13">
        <v>0</v>
      </c>
      <c r="E10" s="13">
        <v>1</v>
      </c>
      <c r="F10" s="13">
        <v>0</v>
      </c>
      <c r="G10" s="13">
        <v>0</v>
      </c>
    </row>
    <row r="11" spans="1:7" x14ac:dyDescent="0.25">
      <c r="A11" s="14" t="s">
        <v>2</v>
      </c>
      <c r="B11" s="13" t="s">
        <v>38</v>
      </c>
      <c r="C11" s="15" t="s">
        <v>17</v>
      </c>
      <c r="D11" s="13">
        <v>0</v>
      </c>
      <c r="E11" s="13">
        <v>1</v>
      </c>
      <c r="F11" s="13">
        <v>0</v>
      </c>
      <c r="G11" s="13">
        <v>0</v>
      </c>
    </row>
    <row r="12" spans="1:7" x14ac:dyDescent="0.25">
      <c r="A12" s="14" t="s">
        <v>2</v>
      </c>
      <c r="B12" s="13" t="s">
        <v>39</v>
      </c>
      <c r="C12" s="16" t="s">
        <v>18</v>
      </c>
      <c r="D12" s="13">
        <v>0</v>
      </c>
      <c r="E12" s="13">
        <v>0</v>
      </c>
      <c r="F12" s="13">
        <v>1</v>
      </c>
      <c r="G12" s="13">
        <v>0</v>
      </c>
    </row>
    <row r="13" spans="1:7" x14ac:dyDescent="0.25">
      <c r="A13" s="14" t="s">
        <v>2</v>
      </c>
      <c r="B13" s="13" t="s">
        <v>39</v>
      </c>
      <c r="C13" s="15" t="s">
        <v>19</v>
      </c>
      <c r="D13" s="13">
        <v>0</v>
      </c>
      <c r="E13" s="13">
        <v>0</v>
      </c>
      <c r="F13" s="13">
        <v>1</v>
      </c>
      <c r="G13" s="13">
        <v>0</v>
      </c>
    </row>
    <row r="14" spans="1:7" x14ac:dyDescent="0.25">
      <c r="A14" s="14" t="s">
        <v>36</v>
      </c>
      <c r="B14" s="13" t="s">
        <v>38</v>
      </c>
      <c r="C14" s="15" t="s">
        <v>20</v>
      </c>
      <c r="D14" s="13">
        <v>1</v>
      </c>
      <c r="E14" s="13">
        <v>0</v>
      </c>
      <c r="F14" s="13">
        <v>0</v>
      </c>
      <c r="G14" s="13">
        <v>0</v>
      </c>
    </row>
    <row r="15" spans="1:7" x14ac:dyDescent="0.25">
      <c r="A15" s="14" t="s">
        <v>36</v>
      </c>
      <c r="B15" s="13" t="s">
        <v>38</v>
      </c>
      <c r="C15" s="15" t="s">
        <v>21</v>
      </c>
      <c r="D15" s="13">
        <v>1</v>
      </c>
      <c r="E15" s="13">
        <v>0</v>
      </c>
      <c r="F15" s="13">
        <v>0</v>
      </c>
      <c r="G15" s="13">
        <v>0</v>
      </c>
    </row>
    <row r="16" spans="1:7" x14ac:dyDescent="0.25">
      <c r="A16" s="14" t="s">
        <v>36</v>
      </c>
      <c r="B16" s="13" t="s">
        <v>38</v>
      </c>
      <c r="C16" s="15" t="s">
        <v>22</v>
      </c>
      <c r="D16" s="13">
        <v>1</v>
      </c>
      <c r="E16" s="13">
        <v>0</v>
      </c>
      <c r="F16" s="13">
        <v>0</v>
      </c>
      <c r="G16" s="13">
        <v>0</v>
      </c>
    </row>
    <row r="17" spans="1:9" x14ac:dyDescent="0.25">
      <c r="A17" s="14" t="s">
        <v>36</v>
      </c>
      <c r="B17" s="13" t="s">
        <v>38</v>
      </c>
      <c r="C17" s="15" t="s">
        <v>23</v>
      </c>
      <c r="D17" s="13">
        <v>1</v>
      </c>
      <c r="E17" s="13">
        <v>0</v>
      </c>
      <c r="F17" s="13">
        <v>0</v>
      </c>
      <c r="G17" s="13">
        <v>0</v>
      </c>
    </row>
    <row r="18" spans="1:9" x14ac:dyDescent="0.25">
      <c r="A18" s="14" t="s">
        <v>36</v>
      </c>
      <c r="B18" s="13" t="s">
        <v>38</v>
      </c>
      <c r="C18" s="15" t="s">
        <v>24</v>
      </c>
      <c r="D18" s="13">
        <v>1</v>
      </c>
      <c r="E18" s="13">
        <v>0</v>
      </c>
      <c r="F18" s="13">
        <v>0</v>
      </c>
      <c r="G18" s="13">
        <v>0</v>
      </c>
    </row>
    <row r="19" spans="1:9" x14ac:dyDescent="0.25">
      <c r="A19" s="14" t="s">
        <v>36</v>
      </c>
      <c r="B19" s="13" t="s">
        <v>38</v>
      </c>
      <c r="C19" s="15" t="s">
        <v>25</v>
      </c>
      <c r="D19" s="15">
        <v>0</v>
      </c>
      <c r="E19" s="15">
        <v>0</v>
      </c>
      <c r="F19" s="15">
        <v>0</v>
      </c>
      <c r="G19" s="15">
        <v>1</v>
      </c>
      <c r="H19" s="20"/>
      <c r="I19" s="20"/>
    </row>
    <row r="20" spans="1:9" x14ac:dyDescent="0.25">
      <c r="A20" s="14" t="s">
        <v>36</v>
      </c>
      <c r="B20" s="13" t="s">
        <v>39</v>
      </c>
      <c r="C20" s="15" t="s">
        <v>26</v>
      </c>
      <c r="D20" s="15">
        <v>0</v>
      </c>
      <c r="E20" s="15">
        <v>0</v>
      </c>
      <c r="F20" s="15">
        <v>0</v>
      </c>
      <c r="G20" s="15">
        <v>1</v>
      </c>
      <c r="H20" s="20"/>
      <c r="I20" s="20"/>
    </row>
    <row r="21" spans="1:9" ht="15" customHeight="1" x14ac:dyDescent="0.25">
      <c r="A21" s="14" t="s">
        <v>36</v>
      </c>
      <c r="B21" s="13" t="s">
        <v>38</v>
      </c>
      <c r="C21" s="17" t="s">
        <v>27</v>
      </c>
      <c r="D21" s="17">
        <v>0</v>
      </c>
      <c r="E21" s="17">
        <v>0</v>
      </c>
      <c r="F21" s="17">
        <v>0</v>
      </c>
      <c r="G21" s="15">
        <v>1</v>
      </c>
      <c r="H21" s="21"/>
      <c r="I21" s="21"/>
    </row>
    <row r="22" spans="1:9" x14ac:dyDescent="0.25">
      <c r="A22" s="14" t="s">
        <v>36</v>
      </c>
      <c r="B22" s="13" t="s">
        <v>38</v>
      </c>
      <c r="C22" s="15" t="s">
        <v>28</v>
      </c>
      <c r="D22" s="15">
        <v>0</v>
      </c>
      <c r="E22" s="15">
        <v>0</v>
      </c>
      <c r="F22" s="15">
        <v>0</v>
      </c>
      <c r="G22" s="15">
        <v>1</v>
      </c>
      <c r="H22" s="20"/>
      <c r="I22" s="20"/>
    </row>
    <row r="23" spans="1:9" x14ac:dyDescent="0.25">
      <c r="A23" s="14" t="s">
        <v>36</v>
      </c>
      <c r="B23" s="13" t="s">
        <v>38</v>
      </c>
      <c r="C23" s="15" t="s">
        <v>29</v>
      </c>
      <c r="D23" s="15">
        <v>0</v>
      </c>
      <c r="E23" s="15">
        <v>0</v>
      </c>
      <c r="F23" s="15">
        <v>0</v>
      </c>
      <c r="G23" s="15">
        <v>1</v>
      </c>
      <c r="H23" s="20"/>
      <c r="I23" s="20"/>
    </row>
    <row r="24" spans="1:9" x14ac:dyDescent="0.25">
      <c r="A24" s="14" t="s">
        <v>36</v>
      </c>
      <c r="B24" s="13" t="s">
        <v>38</v>
      </c>
      <c r="C24" s="18" t="s">
        <v>13</v>
      </c>
      <c r="D24" s="13">
        <v>0</v>
      </c>
      <c r="E24" s="13">
        <v>0</v>
      </c>
      <c r="F24" s="13">
        <v>0</v>
      </c>
      <c r="G24" s="15">
        <v>1</v>
      </c>
    </row>
    <row r="25" spans="1:9" x14ac:dyDescent="0.25">
      <c r="A25" s="14" t="s">
        <v>36</v>
      </c>
      <c r="B25" s="13" t="s">
        <v>38</v>
      </c>
      <c r="C25" s="16" t="s">
        <v>30</v>
      </c>
      <c r="D25" s="13">
        <v>0</v>
      </c>
      <c r="E25" s="13">
        <v>0</v>
      </c>
      <c r="F25" s="13">
        <v>1</v>
      </c>
      <c r="G25" s="13">
        <v>0</v>
      </c>
    </row>
    <row r="26" spans="1:9" x14ac:dyDescent="0.25">
      <c r="A26" s="14" t="s">
        <v>36</v>
      </c>
      <c r="B26" s="13" t="s">
        <v>39</v>
      </c>
      <c r="C26" s="16" t="s">
        <v>31</v>
      </c>
      <c r="D26" s="13">
        <v>0</v>
      </c>
      <c r="E26" s="13">
        <v>0</v>
      </c>
      <c r="F26" s="13">
        <v>1</v>
      </c>
      <c r="G26" s="13">
        <v>0</v>
      </c>
    </row>
    <row r="27" spans="1:9" x14ac:dyDescent="0.25">
      <c r="A27" s="14" t="s">
        <v>36</v>
      </c>
      <c r="B27" s="13" t="s">
        <v>39</v>
      </c>
      <c r="C27" s="16" t="s">
        <v>32</v>
      </c>
      <c r="D27" s="13">
        <v>0</v>
      </c>
      <c r="E27" s="13">
        <v>0</v>
      </c>
      <c r="F27" s="13">
        <v>1</v>
      </c>
      <c r="G27" s="13">
        <v>0</v>
      </c>
    </row>
    <row r="28" spans="1:9" x14ac:dyDescent="0.25">
      <c r="A28" s="14" t="s">
        <v>36</v>
      </c>
      <c r="B28" s="13" t="s">
        <v>39</v>
      </c>
      <c r="C28" s="16" t="s">
        <v>33</v>
      </c>
      <c r="D28" s="13">
        <v>0</v>
      </c>
      <c r="E28" s="13">
        <v>0</v>
      </c>
      <c r="F28" s="13">
        <v>1</v>
      </c>
      <c r="G28" s="13">
        <v>0</v>
      </c>
    </row>
    <row r="29" spans="1:9" x14ac:dyDescent="0.25">
      <c r="A29" s="14" t="s">
        <v>36</v>
      </c>
      <c r="B29" s="13" t="s">
        <v>39</v>
      </c>
      <c r="C29" s="16" t="s">
        <v>34</v>
      </c>
      <c r="D29" s="13">
        <v>0</v>
      </c>
      <c r="E29" s="13">
        <v>0</v>
      </c>
      <c r="F29" s="13">
        <v>1</v>
      </c>
      <c r="G29" s="13">
        <v>0</v>
      </c>
    </row>
    <row r="30" spans="1:9" x14ac:dyDescent="0.25">
      <c r="A30" s="14" t="s">
        <v>36</v>
      </c>
      <c r="B30" s="13" t="s">
        <v>38</v>
      </c>
      <c r="C30" s="15" t="s">
        <v>35</v>
      </c>
      <c r="D30" s="13">
        <v>0</v>
      </c>
      <c r="E30" s="13">
        <v>0</v>
      </c>
      <c r="F30" s="13">
        <v>1</v>
      </c>
      <c r="G30" s="13">
        <v>0</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FC23E-3BF9-4DF4-817B-0603AEF9F3EE}">
  <dimension ref="A3"/>
  <sheetViews>
    <sheetView showGridLines="0" workbookViewId="0">
      <selection activeCell="R28" sqref="R28"/>
    </sheetView>
  </sheetViews>
  <sheetFormatPr defaultRowHeight="15" x14ac:dyDescent="0.25"/>
  <sheetData>
    <row r="3" spans="1:1" x14ac:dyDescent="0.25">
      <c r="A3" t="s">
        <v>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Dashboard_Best Aspects</vt:lpstr>
      <vt:lpstr>Pivot</vt:lpstr>
      <vt:lpstr>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sengelman</dc:creator>
  <cp:lastModifiedBy>sengelman</cp:lastModifiedBy>
  <dcterms:created xsi:type="dcterms:W3CDTF">2021-04-20T16:47:29Z</dcterms:created>
  <dcterms:modified xsi:type="dcterms:W3CDTF">2021-04-20T21:05:51Z</dcterms:modified>
</cp:coreProperties>
</file>