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sengelman\Desktop\Shelly work\DASHBOARD\"/>
    </mc:Choice>
  </mc:AlternateContent>
  <xr:revisionPtr revIDLastSave="0" documentId="13_ncr:1_{E278AC03-3114-4804-A8EC-D6E5DB25C9EA}" xr6:coauthVersionLast="46" xr6:coauthVersionMax="46" xr10:uidLastSave="{00000000-0000-0000-0000-000000000000}"/>
  <bookViews>
    <workbookView xWindow="-120" yWindow="-120" windowWidth="29040" windowHeight="15840" xr2:uid="{2F4E74BC-076D-4A85-ADF9-1B7AB389E2A1}"/>
  </bookViews>
  <sheets>
    <sheet name="Dashboard_Best Aspects" sheetId="1" r:id="rId1"/>
    <sheet name="Pivot" sheetId="3" state="hidden" r:id="rId2"/>
    <sheet name="Data" sheetId="2" state="hidden" r:id="rId3"/>
    <sheet name="Notes" sheetId="4" r:id="rId4"/>
  </sheets>
  <definedNames>
    <definedName name="Slicer_Gender">#N/A</definedName>
    <definedName name="Slicer_Workshop">#N/A</definedName>
  </definedNames>
  <calcPr calcId="181029"/>
  <pivotCaches>
    <pivotCache cacheId="13"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F27" i="1"/>
  <c r="F28" i="1"/>
  <c r="F29" i="1"/>
  <c r="F30" i="1"/>
  <c r="F31" i="1"/>
  <c r="F32" i="1"/>
  <c r="E23" i="1"/>
  <c r="J50" i="1"/>
  <c r="J51" i="1"/>
  <c r="J52" i="1"/>
  <c r="J53" i="1"/>
  <c r="J54" i="1"/>
  <c r="J40" i="1"/>
  <c r="J41" i="1"/>
  <c r="J42" i="1"/>
  <c r="J43" i="1"/>
  <c r="J44" i="1"/>
  <c r="J45" i="1"/>
  <c r="J46" i="1"/>
  <c r="J47" i="1"/>
  <c r="J48" i="1"/>
  <c r="J49" i="1"/>
  <c r="J39" i="1"/>
  <c r="S27" i="1"/>
  <c r="S28" i="1"/>
  <c r="S29" i="1"/>
  <c r="S30" i="1"/>
  <c r="S31" i="1"/>
  <c r="S32" i="1"/>
  <c r="S33" i="1"/>
  <c r="S34" i="1"/>
  <c r="S35" i="1"/>
  <c r="S36" i="1"/>
  <c r="S37" i="1"/>
  <c r="S26" i="1"/>
  <c r="P8" i="1"/>
  <c r="P9" i="1"/>
  <c r="P10" i="1"/>
  <c r="P11" i="1"/>
  <c r="P12" i="1"/>
  <c r="P13" i="1"/>
  <c r="P14" i="1"/>
  <c r="P15" i="1"/>
  <c r="P16" i="1"/>
  <c r="P17" i="1"/>
  <c r="P18" i="1"/>
  <c r="P19" i="1"/>
  <c r="P20" i="1"/>
  <c r="P7" i="1"/>
  <c r="B24" i="3"/>
  <c r="C8" i="3" l="1"/>
  <c r="D8" i="3"/>
  <c r="A8" i="3"/>
  <c r="B8" i="3"/>
  <c r="E20" i="1" l="1"/>
  <c r="O9" i="1"/>
  <c r="I38" i="1"/>
  <c r="R28" i="1"/>
</calcChain>
</file>

<file path=xl/sharedStrings.xml><?xml version="1.0" encoding="utf-8"?>
<sst xmlns="http://schemas.openxmlformats.org/spreadsheetml/2006/main" count="149" uniqueCount="53">
  <si>
    <t>Best 
Aspects 
of the 
Workshop</t>
  </si>
  <si>
    <t>Workshop</t>
  </si>
  <si>
    <t>December 2020</t>
  </si>
  <si>
    <t>Active working sessions were helpful.</t>
  </si>
  <si>
    <t>Seeing specific examples and talking about them and how to improve them in groups.</t>
  </si>
  <si>
    <t>Connecting with new like minded colleagues and learning from one another</t>
  </si>
  <si>
    <t>Assessment review</t>
  </si>
  <si>
    <t>I really enjoyed working on the assessments.</t>
  </si>
  <si>
    <t>Developing tools to emphasize visualization in groups</t>
  </si>
  <si>
    <t>Small group work</t>
  </si>
  <si>
    <t>Learning about literacy</t>
  </si>
  <si>
    <t>Social Hour/Planery Talk</t>
  </si>
  <si>
    <t>Networking</t>
  </si>
  <si>
    <t>Working with new folks</t>
  </si>
  <si>
    <t>Working in small groups with a facilitator who was able to explain the framework</t>
  </si>
  <si>
    <t>The social was fun and gave me lots of ideas.</t>
  </si>
  <si>
    <t>I also really liked the plenary.</t>
  </si>
  <si>
    <t>You selected an amazing speaker!</t>
  </si>
  <si>
    <t>Learning techniques to design questions.</t>
  </si>
  <si>
    <t xml:space="preserve">Learning from others, spending time thinking about molecules </t>
  </si>
  <si>
    <t>Working on the assessments, both reviewing and creating in small groups.</t>
  </si>
  <si>
    <t>The working groups</t>
  </si>
  <si>
    <t>Working on assessments</t>
  </si>
  <si>
    <t>Deeper dive into the project in small groups</t>
  </si>
  <si>
    <t xml:space="preserve">I really liked that we were involved in both writing and revising assessments. </t>
  </si>
  <si>
    <t>Meeting new people</t>
  </si>
  <si>
    <t>Meeting and interacting with different groups for different parts of the workshop</t>
  </si>
  <si>
    <t>The community--the  team has done a great job of putting together a very diverse community and making everyone feel welcome.</t>
  </si>
  <si>
    <t>The sharing of resources by all of the workshop participants in the chat</t>
  </si>
  <si>
    <t>Talking with other people who care about this</t>
  </si>
  <si>
    <t>Getting new ideas for how to write better assessments.</t>
  </si>
  <si>
    <t>Learning about the aspects of assessment</t>
  </si>
  <si>
    <t>Getting to approach visualization assessment from different angles.</t>
  </si>
  <si>
    <t>Confirmation that this is important, and that I should continue to develop questions for my students</t>
  </si>
  <si>
    <t>Learning about colorblindness and its impact on my students; Being able to critically assess my own figures</t>
  </si>
  <si>
    <t>I enjoyed being introduced to the idea of teaching visualization skills specifically, and ideas to do so.</t>
  </si>
  <si>
    <t>January 2021</t>
  </si>
  <si>
    <t>Gender</t>
  </si>
  <si>
    <t>Female</t>
  </si>
  <si>
    <t>Male</t>
  </si>
  <si>
    <t>Quote</t>
  </si>
  <si>
    <t>Row Labels</t>
  </si>
  <si>
    <t>Grand Total</t>
  </si>
  <si>
    <t>Sum of Small group work</t>
  </si>
  <si>
    <t>Sum of Social Hour/Planery Talk</t>
  </si>
  <si>
    <t>Sum of Learning about literacy</t>
  </si>
  <si>
    <t>Sum of Networking</t>
  </si>
  <si>
    <t>Small Group Work</t>
  </si>
  <si>
    <t>Learning about Literacy</t>
  </si>
  <si>
    <t>Count of Gender</t>
  </si>
  <si>
    <t>The Dashboard contains the following information; select the filter options to see how the percentages and quotes change!</t>
  </si>
  <si>
    <t>Social Hour/ 
Plenary Talk</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</si>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</sst>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onstantia"/>
      <family val="2"/>
      <scheme val="minor"/>
    </font>
    <font>
      <sz val="11"/>
      <color theme="1"/>
      <name val="Constantia"/>
      <family val="2"/>
      <scheme val="minor"/>
    </font>
    <font>
      <sz val="10"/>
      <color rgb="FF000000"/>
      <name val="Garamond"/>
      <family val="1"/>
    </font>
    <font>
      <sz val="8"/>
      <name val="Constantia"/>
      <family val="2"/>
      <scheme val="minor"/>
    </font>
    <font>
      <sz val="16"/>
      <color theme="0"/>
      <name val="Bahnschrift Light"/>
      <family val="2"/>
    </font>
    <font>
      <sz val="18"/>
      <color theme="0"/>
      <name val="Bahnschrift"/>
      <family val="2"/>
    </font>
    <font>
      <sz val="42"/>
      <color theme="9"/>
      <name val="Bahnschrift SemiBold"/>
      <family val="2"/>
    </font>
    <font>
      <sz val="42"/>
      <color theme="9"/>
      <name val="Constantia"/>
      <family val="2"/>
      <scheme val="minor"/>
    </font>
    <font>
      <i/>
      <sz val="11"/>
      <color theme="1"/>
      <name val="Constantia"/>
      <family val="1"/>
      <scheme val="minor"/>
    </font>
    <font>
      <i/>
      <sz val="11"/>
      <color theme="9" tint="-0.249977111117893"/>
      <name val="Constantia"/>
      <family val="1"/>
      <scheme val="minor"/>
    </font>
    <font>
      <b/>
      <sz val="11"/>
      <color theme="1"/>
      <name val="Constantia"/>
      <family val="1"/>
      <scheme val="minor"/>
    </font>
    <font>
      <b/>
      <i/>
      <sz val="11"/>
      <color theme="1"/>
      <name val="Constantia"/>
      <family val="1"/>
      <scheme val="minor"/>
    </font>
  </fonts>
  <fills count="5">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4" tint="0.79998168889431442"/>
        <bgColor indexed="64"/>
      </patternFill>
    </fill>
  </fills>
  <borders count="17">
    <border>
      <left/>
      <right/>
      <top/>
      <bottom/>
      <diagonal/>
    </border>
    <border>
      <left/>
      <right/>
      <top style="thin">
        <color theme="9"/>
      </top>
      <bottom/>
      <diagonal/>
    </border>
    <border>
      <left/>
      <right/>
      <top/>
      <bottom style="thin">
        <color theme="9"/>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right style="thin">
        <color theme="9"/>
      </right>
      <top/>
      <bottom style="thin">
        <color theme="9"/>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0" fillId="0" borderId="0" xfId="0" pivotButton="1"/>
    <xf numFmtId="0" fontId="0" fillId="0" borderId="0" xfId="0" applyAlignment="1">
      <alignment horizontal="left"/>
    </xf>
    <xf numFmtId="0" fontId="0" fillId="0" borderId="0" xfId="0" applyNumberFormat="1"/>
    <xf numFmtId="9" fontId="0" fillId="0" borderId="0" xfId="1" applyFont="1"/>
    <xf numFmtId="0" fontId="0" fillId="4" borderId="0" xfId="0" applyFill="1"/>
    <xf numFmtId="0" fontId="0" fillId="0" borderId="0" xfId="0" applyBorder="1"/>
    <xf numFmtId="0" fontId="0" fillId="4" borderId="0" xfId="0" applyFill="1" applyBorder="1"/>
    <xf numFmtId="0" fontId="0" fillId="4" borderId="0" xfId="0" applyFill="1" applyAlignment="1"/>
    <xf numFmtId="0" fontId="5" fillId="4" borderId="0" xfId="0" applyFont="1" applyFill="1" applyAlignment="1">
      <alignment vertical="center"/>
    </xf>
    <xf numFmtId="0" fontId="8" fillId="4" borderId="0" xfId="0" applyFont="1" applyFill="1"/>
    <xf numFmtId="0" fontId="9" fillId="4" borderId="0" xfId="0" applyFont="1" applyFill="1"/>
    <xf numFmtId="0" fontId="9" fillId="4" borderId="0" xfId="0" applyFont="1" applyFill="1" applyBorder="1"/>
    <xf numFmtId="0" fontId="0" fillId="0" borderId="8" xfId="0" applyBorder="1"/>
    <xf numFmtId="49" fontId="0" fillId="0" borderId="8" xfId="0" applyNumberFormat="1" applyBorder="1"/>
    <xf numFmtId="0" fontId="2" fillId="0" borderId="8" xfId="0" applyFont="1" applyBorder="1"/>
    <xf numFmtId="0" fontId="2" fillId="0" borderId="8" xfId="0" applyFont="1" applyBorder="1" applyAlignment="1">
      <alignment horizontal="left" vertical="top"/>
    </xf>
    <xf numFmtId="0" fontId="2" fillId="0" borderId="8" xfId="0" applyFont="1" applyBorder="1" applyAlignment="1">
      <alignment vertical="top" wrapText="1"/>
    </xf>
    <xf numFmtId="0" fontId="2" fillId="0" borderId="8" xfId="0" applyFont="1" applyFill="1" applyBorder="1"/>
    <xf numFmtId="0" fontId="10" fillId="4" borderId="8" xfId="0" applyFont="1" applyFill="1" applyBorder="1"/>
    <xf numFmtId="0" fontId="2" fillId="0" borderId="0" xfId="0" applyFont="1" applyBorder="1"/>
    <xf numFmtId="0" fontId="2" fillId="0" borderId="0" xfId="0" applyFont="1" applyBorder="1" applyAlignment="1">
      <alignment vertical="top" wrapText="1"/>
    </xf>
    <xf numFmtId="0" fontId="11" fillId="4" borderId="8" xfId="0" applyFont="1" applyFill="1" applyBorder="1" applyAlignment="1">
      <alignment wrapText="1"/>
    </xf>
    <xf numFmtId="9" fontId="5" fillId="3" borderId="5" xfId="0" applyNumberFormat="1" applyFont="1" applyFill="1" applyBorder="1" applyAlignment="1">
      <alignment horizontal="center" vertical="center"/>
    </xf>
    <xf numFmtId="9" fontId="5" fillId="3" borderId="0" xfId="0" applyNumberFormat="1" applyFont="1" applyFill="1" applyBorder="1" applyAlignment="1">
      <alignment horizontal="center" vertical="center"/>
    </xf>
    <xf numFmtId="9" fontId="5" fillId="3" borderId="0" xfId="0" applyNumberFormat="1" applyFont="1" applyFill="1" applyAlignment="1">
      <alignment horizontal="center" vertical="center"/>
    </xf>
    <xf numFmtId="0" fontId="6" fillId="0" borderId="9" xfId="0" applyFont="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cellXfs>
  <cellStyles count="2">
    <cellStyle name="Normal" xfId="0" builtinId="0"/>
    <cellStyle name="Percent" xfId="1" builtinId="5"/>
  </cellStyles>
  <dxfs count="2">
    <dxf>
      <font>
        <b/>
        <color theme="1"/>
      </font>
      <border>
        <bottom style="thin">
          <color theme="4"/>
        </bottom>
        <vertical/>
        <horizontal/>
      </border>
    </dxf>
    <dxf>
      <font>
        <color theme="1"/>
        <name val="Bahnschrift Light"/>
        <family val="2"/>
        <scheme val="none"/>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SlicerStyleLight1 2" pivot="0" table="0" count="10" xr9:uid="{5F62F0A1-4566-4E61-8A9E-A5D26817B69D}">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72116</xdr:colOff>
      <xdr:row>0</xdr:row>
      <xdr:rowOff>25853</xdr:rowOff>
    </xdr:from>
    <xdr:to>
      <xdr:col>6</xdr:col>
      <xdr:colOff>95249</xdr:colOff>
      <xdr:row>10</xdr:row>
      <xdr:rowOff>71437</xdr:rowOff>
    </xdr:to>
    <xdr:grpSp>
      <xdr:nvGrpSpPr>
        <xdr:cNvPr id="7" name="Group 6">
          <a:extLst>
            <a:ext uri="{FF2B5EF4-FFF2-40B4-BE49-F238E27FC236}">
              <a16:creationId xmlns:a16="http://schemas.microsoft.com/office/drawing/2014/main" id="{E2826738-6C97-4375-9F72-F3E056853164}"/>
            </a:ext>
          </a:extLst>
        </xdr:cNvPr>
        <xdr:cNvGrpSpPr/>
      </xdr:nvGrpSpPr>
      <xdr:grpSpPr>
        <a:xfrm>
          <a:off x="72116" y="25853"/>
          <a:ext cx="4095071" cy="1950584"/>
          <a:chOff x="328746" y="5481864"/>
          <a:chExt cx="4648548" cy="1950584"/>
        </a:xfrm>
      </xdr:grpSpPr>
      <xdr:grpSp>
        <xdr:nvGrpSpPr>
          <xdr:cNvPr id="8" name="Group 7">
            <a:extLst>
              <a:ext uri="{FF2B5EF4-FFF2-40B4-BE49-F238E27FC236}">
                <a16:creationId xmlns:a16="http://schemas.microsoft.com/office/drawing/2014/main" id="{7A91031F-8414-4048-B78B-CB969500B87B}"/>
              </a:ext>
            </a:extLst>
          </xdr:cNvPr>
          <xdr:cNvGrpSpPr/>
        </xdr:nvGrpSpPr>
        <xdr:grpSpPr>
          <a:xfrm>
            <a:off x="334734" y="5481864"/>
            <a:ext cx="4615528" cy="1896268"/>
            <a:chOff x="334734" y="5481864"/>
            <a:chExt cx="4615528" cy="1896268"/>
          </a:xfrm>
        </xdr:grpSpPr>
        <xdr:sp macro="" textlink="">
          <xdr:nvSpPr>
            <xdr:cNvPr id="10" name="TextBox 9">
              <a:extLst>
                <a:ext uri="{FF2B5EF4-FFF2-40B4-BE49-F238E27FC236}">
                  <a16:creationId xmlns:a16="http://schemas.microsoft.com/office/drawing/2014/main" id="{DD297BFF-242A-45A9-B5B8-13BE047799A0}"/>
                </a:ext>
              </a:extLst>
            </xdr:cNvPr>
            <xdr:cNvSpPr txBox="1"/>
          </xdr:nvSpPr>
          <xdr:spPr>
            <a:xfrm>
              <a:off x="334734" y="5481864"/>
              <a:ext cx="4615528" cy="1896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cap="none" spc="0">
                  <a:ln>
                    <a:noFill/>
                  </a:ln>
                  <a:solidFill>
                    <a:schemeClr val="accent6"/>
                  </a:solidFill>
                  <a:effectLst/>
                  <a:latin typeface="Bahnschrift SemiLight" panose="020B0502040204020203" pitchFamily="34" charset="0"/>
                  <a:ea typeface="Verdana" panose="020B0604030504040204" pitchFamily="34" charset="0"/>
                </a:rPr>
                <a:t>Qualitative Feedback</a:t>
              </a:r>
            </a:p>
          </xdr:txBody>
        </xdr:sp>
        <xdr:cxnSp macro="">
          <xdr:nvCxnSpPr>
            <xdr:cNvPr id="11" name="Straight Connector 10">
              <a:extLst>
                <a:ext uri="{FF2B5EF4-FFF2-40B4-BE49-F238E27FC236}">
                  <a16:creationId xmlns:a16="http://schemas.microsoft.com/office/drawing/2014/main" id="{24ADA522-CCD9-48DB-BEA5-1CB72BAB36E4}"/>
                </a:ext>
              </a:extLst>
            </xdr:cNvPr>
            <xdr:cNvCxnSpPr/>
          </xdr:nvCxnSpPr>
          <xdr:spPr>
            <a:xfrm flipV="1">
              <a:off x="401051" y="6154170"/>
              <a:ext cx="3474358" cy="3175"/>
            </a:xfrm>
            <a:prstGeom prst="line">
              <a:avLst/>
            </a:prstGeom>
            <a:ln w="104775">
              <a:solidFill>
                <a:schemeClr val="accent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 name="TextBox 8">
            <a:extLst>
              <a:ext uri="{FF2B5EF4-FFF2-40B4-BE49-F238E27FC236}">
                <a16:creationId xmlns:a16="http://schemas.microsoft.com/office/drawing/2014/main" id="{03818DF9-3C97-4094-9843-0A4BBCDBC52A}"/>
              </a:ext>
            </a:extLst>
          </xdr:cNvPr>
          <xdr:cNvSpPr txBox="1"/>
        </xdr:nvSpPr>
        <xdr:spPr>
          <a:xfrm>
            <a:off x="328746" y="6191250"/>
            <a:ext cx="4648548" cy="1241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300" baseline="0">
                <a:solidFill>
                  <a:schemeClr val="accent6">
                    <a:lumMod val="60000"/>
                    <a:lumOff val="40000"/>
                  </a:schemeClr>
                </a:solidFill>
                <a:latin typeface="Bahnschrift SemiLight" panose="020B0502040204020203" pitchFamily="34" charset="0"/>
              </a:rPr>
              <a:t>There were four major themes that emerged from participants' responses to the question "What was the best aspect(s) of the workshop?" Select the filter options below to further examine participants' feedback</a:t>
            </a:r>
            <a:r>
              <a:rPr lang="en-US" sz="1400" baseline="0">
                <a:solidFill>
                  <a:schemeClr val="accent6">
                    <a:lumMod val="60000"/>
                    <a:lumOff val="40000"/>
                  </a:schemeClr>
                </a:solidFill>
                <a:latin typeface="Bahnschrift SemiLight" panose="020B0502040204020203" pitchFamily="34" charset="0"/>
              </a:rPr>
              <a:t>. </a:t>
            </a:r>
            <a:endParaRPr lang="en-US" sz="1400">
              <a:solidFill>
                <a:schemeClr val="accent6">
                  <a:lumMod val="60000"/>
                  <a:lumOff val="40000"/>
                </a:schemeClr>
              </a:solidFill>
              <a:latin typeface="Bahnschrift SemiLight" panose="020B0502040204020203" pitchFamily="34" charset="0"/>
            </a:endParaRPr>
          </a:p>
        </xdr:txBody>
      </xdr:sp>
    </xdr:grpSp>
    <xdr:clientData/>
  </xdr:twoCellAnchor>
  <xdr:twoCellAnchor>
    <xdr:from>
      <xdr:col>0</xdr:col>
      <xdr:colOff>142875</xdr:colOff>
      <xdr:row>10</xdr:row>
      <xdr:rowOff>142875</xdr:rowOff>
    </xdr:from>
    <xdr:to>
      <xdr:col>2</xdr:col>
      <xdr:colOff>590550</xdr:colOff>
      <xdr:row>34</xdr:row>
      <xdr:rowOff>19050</xdr:rowOff>
    </xdr:to>
    <xdr:grpSp>
      <xdr:nvGrpSpPr>
        <xdr:cNvPr id="15" name="Group 14">
          <a:extLst>
            <a:ext uri="{FF2B5EF4-FFF2-40B4-BE49-F238E27FC236}">
              <a16:creationId xmlns:a16="http://schemas.microsoft.com/office/drawing/2014/main" id="{1F5CC3D4-5A49-491B-B617-7D2B28CD1C76}"/>
            </a:ext>
          </a:extLst>
        </xdr:cNvPr>
        <xdr:cNvGrpSpPr/>
      </xdr:nvGrpSpPr>
      <xdr:grpSpPr>
        <a:xfrm>
          <a:off x="142875" y="2047875"/>
          <a:ext cx="1828800" cy="4448175"/>
          <a:chOff x="257175" y="2505075"/>
          <a:chExt cx="1819275" cy="4448175"/>
        </a:xfrm>
      </xdr:grpSpPr>
      <xdr:sp macro="" textlink="">
        <xdr:nvSpPr>
          <xdr:cNvPr id="14" name="Rectangle: Rounded Corners 13">
            <a:extLst>
              <a:ext uri="{FF2B5EF4-FFF2-40B4-BE49-F238E27FC236}">
                <a16:creationId xmlns:a16="http://schemas.microsoft.com/office/drawing/2014/main" id="{C4918506-7DEA-47F2-B7C8-E7048F4EAE20}"/>
              </a:ext>
            </a:extLst>
          </xdr:cNvPr>
          <xdr:cNvSpPr/>
        </xdr:nvSpPr>
        <xdr:spPr>
          <a:xfrm>
            <a:off x="257175" y="2505075"/>
            <a:ext cx="1819275" cy="444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i="0">
                <a:latin typeface="Bahnschrift SemiLight" panose="020B0502040204020203" pitchFamily="34" charset="0"/>
              </a:rPr>
              <a:t>FILTER OPTIONS:</a:t>
            </a:r>
          </a:p>
        </xdr:txBody>
      </xdr:sp>
      <mc:AlternateContent xmlns:mc="http://schemas.openxmlformats.org/markup-compatibility/2006" xmlns:a14="http://schemas.microsoft.com/office/drawing/2010/main">
        <mc:Choice Requires="a14">
          <xdr:graphicFrame macro="">
            <xdr:nvGraphicFramePr>
              <xdr:cNvPr id="2" name="Workshop">
                <a:extLst>
                  <a:ext uri="{FF2B5EF4-FFF2-40B4-BE49-F238E27FC236}">
                    <a16:creationId xmlns:a16="http://schemas.microsoft.com/office/drawing/2014/main" id="{61E7DE9E-14C3-4A42-9017-607D43740D7E}"/>
                  </a:ext>
                </a:extLst>
              </xdr:cNvPr>
              <xdr:cNvGraphicFramePr/>
            </xdr:nvGraphicFramePr>
            <xdr:xfrm>
              <a:off x="356508" y="3110140"/>
              <a:ext cx="1659527" cy="1005840"/>
            </xdr:xfrm>
            <a:graphic>
              <a:graphicData uri="http://schemas.microsoft.com/office/drawing/2010/slicer">
                <sle:slicer xmlns:sle="http://schemas.microsoft.com/office/drawing/2010/slicer" name="Workshop"/>
              </a:graphicData>
            </a:graphic>
          </xdr:graphicFrame>
        </mc:Choice>
        <mc:Fallback xmlns="">
          <xdr:sp macro="" textlink="">
            <xdr:nvSpPr>
              <xdr:cNvPr id="0" name=""/>
              <xdr:cNvSpPr>
                <a:spLocks noTextEdit="1"/>
              </xdr:cNvSpPr>
            </xdr:nvSpPr>
            <xdr:spPr>
              <a:xfrm>
                <a:off x="242728" y="2652940"/>
                <a:ext cx="1668216" cy="10058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 name="Gender">
                <a:extLst>
                  <a:ext uri="{FF2B5EF4-FFF2-40B4-BE49-F238E27FC236}">
                    <a16:creationId xmlns:a16="http://schemas.microsoft.com/office/drawing/2014/main" id="{9C2AD8AD-4A5B-48D4-AAB3-8D84E917F851}"/>
                  </a:ext>
                </a:extLst>
              </xdr:cNvPr>
              <xdr:cNvGraphicFramePr/>
            </xdr:nvGraphicFramePr>
            <xdr:xfrm>
              <a:off x="334736" y="4264478"/>
              <a:ext cx="1659527" cy="100584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220842" y="3807278"/>
                <a:ext cx="1668216" cy="10058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nvGrpSpPr>
          <xdr:cNvPr id="13" name="Group 12">
            <a:extLst>
              <a:ext uri="{FF2B5EF4-FFF2-40B4-BE49-F238E27FC236}">
                <a16:creationId xmlns:a16="http://schemas.microsoft.com/office/drawing/2014/main" id="{F28FE5E3-2CC4-479C-B3A9-65C47592697E}"/>
              </a:ext>
            </a:extLst>
          </xdr:cNvPr>
          <xdr:cNvGrpSpPr/>
        </xdr:nvGrpSpPr>
        <xdr:grpSpPr>
          <a:xfrm>
            <a:off x="523875" y="5448300"/>
            <a:ext cx="1285875" cy="1196975"/>
            <a:chOff x="457200" y="5676900"/>
            <a:chExt cx="1285875" cy="1196975"/>
          </a:xfrm>
        </xdr:grpSpPr>
        <xdr:sp macro="" textlink="Pivot!B24">
          <xdr:nvSpPr>
            <xdr:cNvPr id="4" name="Flowchart: Connector 3">
              <a:extLst>
                <a:ext uri="{FF2B5EF4-FFF2-40B4-BE49-F238E27FC236}">
                  <a16:creationId xmlns:a16="http://schemas.microsoft.com/office/drawing/2014/main" id="{6C86283D-F669-47AF-B218-3593DD6224E1}"/>
                </a:ext>
              </a:extLst>
            </xdr:cNvPr>
            <xdr:cNvSpPr/>
          </xdr:nvSpPr>
          <xdr:spPr>
            <a:xfrm>
              <a:off x="457200" y="5676900"/>
              <a:ext cx="1276349" cy="1196975"/>
            </a:xfrm>
            <a:prstGeom prst="flowChart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fld id="{AF560447-5DE7-49BD-A9AE-29C4354686B5}" type="TxLink">
                <a:rPr lang="en-US" sz="2800" b="1" i="0" u="none" strike="noStrike">
                  <a:solidFill>
                    <a:schemeClr val="accent1"/>
                  </a:solidFill>
                  <a:latin typeface="Bahnschrift SemiLight" panose="020B0502040204020203" pitchFamily="34" charset="0"/>
                </a:rPr>
                <a:pPr algn="ctr"/>
                <a:t>29</a:t>
              </a:fld>
              <a:endParaRPr lang="en-US" sz="2800" b="1">
                <a:solidFill>
                  <a:schemeClr val="accent1"/>
                </a:solidFill>
                <a:latin typeface="Bahnschrift SemiLight" panose="020B0502040204020203" pitchFamily="34" charset="0"/>
              </a:endParaRPr>
            </a:p>
          </xdr:txBody>
        </xdr:sp>
        <xdr:sp macro="" textlink="">
          <xdr:nvSpPr>
            <xdr:cNvPr id="12" name="TextBox 11">
              <a:extLst>
                <a:ext uri="{FF2B5EF4-FFF2-40B4-BE49-F238E27FC236}">
                  <a16:creationId xmlns:a16="http://schemas.microsoft.com/office/drawing/2014/main" id="{638690A8-9F9F-4FA8-94CB-BD2CB5A11EA5}"/>
                </a:ext>
              </a:extLst>
            </xdr:cNvPr>
            <xdr:cNvSpPr txBox="1"/>
          </xdr:nvSpPr>
          <xdr:spPr>
            <a:xfrm>
              <a:off x="457200" y="5743575"/>
              <a:ext cx="12858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Bahnschrift SemiLight" panose="020B0502040204020203" pitchFamily="34" charset="0"/>
                </a:rPr>
                <a:t># of </a:t>
              </a:r>
            </a:p>
            <a:p>
              <a:pPr algn="ctr"/>
              <a:r>
                <a:rPr lang="en-US" sz="1000" b="0">
                  <a:latin typeface="Bahnschrift SemiLight" panose="020B0502040204020203" pitchFamily="34" charset="0"/>
                </a:rPr>
                <a:t>participants:</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xdr:row>
      <xdr:rowOff>90532</xdr:rowOff>
    </xdr:from>
    <xdr:to>
      <xdr:col>14</xdr:col>
      <xdr:colOff>331042</xdr:colOff>
      <xdr:row>27</xdr:row>
      <xdr:rowOff>47625</xdr:rowOff>
    </xdr:to>
    <xdr:pic>
      <xdr:nvPicPr>
        <xdr:cNvPr id="2" name="Picture 1">
          <a:extLst>
            <a:ext uri="{FF2B5EF4-FFF2-40B4-BE49-F238E27FC236}">
              <a16:creationId xmlns:a16="http://schemas.microsoft.com/office/drawing/2014/main" id="{F315CCD9-1C55-409F-BB43-6225D38A993E}"/>
            </a:ext>
          </a:extLst>
        </xdr:cNvPr>
        <xdr:cNvPicPr>
          <a:picLocks noChangeAspect="1"/>
        </xdr:cNvPicPr>
      </xdr:nvPicPr>
      <xdr:blipFill>
        <a:blip xmlns:r="http://schemas.openxmlformats.org/officeDocument/2006/relationships" r:embed="rId1"/>
        <a:stretch>
          <a:fillRect/>
        </a:stretch>
      </xdr:blipFill>
      <xdr:spPr>
        <a:xfrm>
          <a:off x="1371600" y="1424032"/>
          <a:ext cx="8560642" cy="3767093"/>
        </a:xfrm>
        <a:prstGeom prst="rect">
          <a:avLst/>
        </a:prstGeom>
      </xdr:spPr>
    </xdr:pic>
    <xdr:clientData/>
  </xdr:twoCellAnchor>
  <xdr:twoCellAnchor>
    <xdr:from>
      <xdr:col>11</xdr:col>
      <xdr:colOff>38100</xdr:colOff>
      <xdr:row>3</xdr:row>
      <xdr:rowOff>123824</xdr:rowOff>
    </xdr:from>
    <xdr:to>
      <xdr:col>13</xdr:col>
      <xdr:colOff>409575</xdr:colOff>
      <xdr:row>8</xdr:row>
      <xdr:rowOff>171449</xdr:rowOff>
    </xdr:to>
    <xdr:sp macro="" textlink="">
      <xdr:nvSpPr>
        <xdr:cNvPr id="4" name="TextBox 3">
          <a:extLst>
            <a:ext uri="{FF2B5EF4-FFF2-40B4-BE49-F238E27FC236}">
              <a16:creationId xmlns:a16="http://schemas.microsoft.com/office/drawing/2014/main" id="{687B3710-ACB1-4AFF-8573-CEA6874EBDC6}"/>
            </a:ext>
          </a:extLst>
        </xdr:cNvPr>
        <xdr:cNvSpPr txBox="1"/>
      </xdr:nvSpPr>
      <xdr:spPr>
        <a:xfrm>
          <a:off x="7581900" y="695324"/>
          <a:ext cx="1743075" cy="1000125"/>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6"/>
              </a:solidFill>
            </a:rPr>
            <a:t>Purple</a:t>
          </a:r>
          <a:r>
            <a:rPr lang="en-US" sz="1100" b="1" baseline="0">
              <a:solidFill>
                <a:schemeClr val="accent6"/>
              </a:solidFill>
            </a:rPr>
            <a:t> squares </a:t>
          </a:r>
          <a:r>
            <a:rPr lang="en-US" sz="1100" baseline="0"/>
            <a:t>represent the major themes that emerged from the qualitative analysis.</a:t>
          </a:r>
          <a:endParaRPr lang="en-US" sz="1100"/>
        </a:p>
      </xdr:txBody>
    </xdr:sp>
    <xdr:clientData/>
  </xdr:twoCellAnchor>
  <xdr:twoCellAnchor>
    <xdr:from>
      <xdr:col>7</xdr:col>
      <xdr:colOff>600076</xdr:colOff>
      <xdr:row>6</xdr:row>
      <xdr:rowOff>52386</xdr:rowOff>
    </xdr:from>
    <xdr:to>
      <xdr:col>11</xdr:col>
      <xdr:colOff>38101</xdr:colOff>
      <xdr:row>10</xdr:row>
      <xdr:rowOff>133349</xdr:rowOff>
    </xdr:to>
    <xdr:cxnSp macro="">
      <xdr:nvCxnSpPr>
        <xdr:cNvPr id="6" name="Connector: Curved 5">
          <a:extLst>
            <a:ext uri="{FF2B5EF4-FFF2-40B4-BE49-F238E27FC236}">
              <a16:creationId xmlns:a16="http://schemas.microsoft.com/office/drawing/2014/main" id="{A0E53CAE-7E20-4026-8D9D-2FC74875F752}"/>
            </a:ext>
          </a:extLst>
        </xdr:cNvPr>
        <xdr:cNvCxnSpPr>
          <a:stCxn id="4" idx="1"/>
        </xdr:cNvCxnSpPr>
      </xdr:nvCxnSpPr>
      <xdr:spPr>
        <a:xfrm rot="10800000" flipV="1">
          <a:off x="5400676" y="1195386"/>
          <a:ext cx="2181225" cy="842963"/>
        </a:xfrm>
        <a:prstGeom prst="curvedConnector3">
          <a:avLst>
            <a:gd name="adj1" fmla="val 112882"/>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11</xdr:row>
      <xdr:rowOff>95249</xdr:rowOff>
    </xdr:from>
    <xdr:to>
      <xdr:col>16</xdr:col>
      <xdr:colOff>285750</xdr:colOff>
      <xdr:row>16</xdr:row>
      <xdr:rowOff>142874</xdr:rowOff>
    </xdr:to>
    <xdr:sp macro="" textlink="">
      <xdr:nvSpPr>
        <xdr:cNvPr id="8" name="TextBox 7">
          <a:extLst>
            <a:ext uri="{FF2B5EF4-FFF2-40B4-BE49-F238E27FC236}">
              <a16:creationId xmlns:a16="http://schemas.microsoft.com/office/drawing/2014/main" id="{39EFA407-DFF9-4DB3-88A9-A251C20FBA18}"/>
            </a:ext>
          </a:extLst>
        </xdr:cNvPr>
        <xdr:cNvSpPr txBox="1"/>
      </xdr:nvSpPr>
      <xdr:spPr>
        <a:xfrm>
          <a:off x="9515475" y="2190749"/>
          <a:ext cx="1743075" cy="1000125"/>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a:solidFill>
                <a:schemeClr val="accent6">
                  <a:lumMod val="60000"/>
                  <a:lumOff val="40000"/>
                </a:schemeClr>
              </a:solidFill>
            </a:rPr>
            <a:t>Italicized words</a:t>
          </a:r>
          <a:r>
            <a:rPr lang="en-US" sz="1100" b="0" i="1" baseline="0">
              <a:solidFill>
                <a:schemeClr val="accent6">
                  <a:lumMod val="60000"/>
                  <a:lumOff val="40000"/>
                </a:schemeClr>
              </a:solidFill>
            </a:rPr>
            <a:t> </a:t>
          </a:r>
          <a:r>
            <a:rPr lang="en-US" sz="1100" b="0" baseline="0">
              <a:solidFill>
                <a:sysClr val="windowText" lastClr="000000"/>
              </a:solidFill>
            </a:rPr>
            <a:t>represent direct quotes from participants. Quotes are organized by theme!</a:t>
          </a:r>
          <a:endParaRPr lang="en-US" sz="1100" b="0">
            <a:solidFill>
              <a:sysClr val="windowText" lastClr="000000"/>
            </a:solidFill>
          </a:endParaRPr>
        </a:p>
      </xdr:txBody>
    </xdr:sp>
    <xdr:clientData/>
  </xdr:twoCellAnchor>
  <xdr:twoCellAnchor>
    <xdr:from>
      <xdr:col>14</xdr:col>
      <xdr:colOff>266701</xdr:colOff>
      <xdr:row>14</xdr:row>
      <xdr:rowOff>23812</xdr:rowOff>
    </xdr:from>
    <xdr:to>
      <xdr:col>16</xdr:col>
      <xdr:colOff>285750</xdr:colOff>
      <xdr:row>20</xdr:row>
      <xdr:rowOff>47624</xdr:rowOff>
    </xdr:to>
    <xdr:cxnSp macro="">
      <xdr:nvCxnSpPr>
        <xdr:cNvPr id="9" name="Connector: Curved 8">
          <a:extLst>
            <a:ext uri="{FF2B5EF4-FFF2-40B4-BE49-F238E27FC236}">
              <a16:creationId xmlns:a16="http://schemas.microsoft.com/office/drawing/2014/main" id="{A5B08B4D-5A21-4A26-8F10-64CF3B0AB98D}"/>
            </a:ext>
          </a:extLst>
        </xdr:cNvPr>
        <xdr:cNvCxnSpPr>
          <a:stCxn id="8" idx="3"/>
        </xdr:cNvCxnSpPr>
      </xdr:nvCxnSpPr>
      <xdr:spPr>
        <a:xfrm flipH="1">
          <a:off x="9867901" y="2690812"/>
          <a:ext cx="1390649" cy="1166812"/>
        </a:xfrm>
        <a:prstGeom prst="curvedConnector3">
          <a:avLst>
            <a:gd name="adj1" fmla="val -29452"/>
          </a:avLst>
        </a:prstGeom>
        <a:ln w="28575">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24</xdr:row>
      <xdr:rowOff>123825</xdr:rowOff>
    </xdr:from>
    <xdr:to>
      <xdr:col>11</xdr:col>
      <xdr:colOff>600075</xdr:colOff>
      <xdr:row>28</xdr:row>
      <xdr:rowOff>52387</xdr:rowOff>
    </xdr:to>
    <xdr:cxnSp macro="">
      <xdr:nvCxnSpPr>
        <xdr:cNvPr id="21" name="Connector: Curved 20">
          <a:extLst>
            <a:ext uri="{FF2B5EF4-FFF2-40B4-BE49-F238E27FC236}">
              <a16:creationId xmlns:a16="http://schemas.microsoft.com/office/drawing/2014/main" id="{FDFDB02C-02A1-43C6-91A1-1F8580860715}"/>
            </a:ext>
          </a:extLst>
        </xdr:cNvPr>
        <xdr:cNvCxnSpPr>
          <a:stCxn id="22" idx="1"/>
        </xdr:cNvCxnSpPr>
      </xdr:nvCxnSpPr>
      <xdr:spPr>
        <a:xfrm rot="10800000">
          <a:off x="4010025" y="4695825"/>
          <a:ext cx="4133850" cy="690562"/>
        </a:xfrm>
        <a:prstGeom prst="curvedConnector3">
          <a:avLst>
            <a:gd name="adj1" fmla="val 100230"/>
          </a:avLst>
        </a:prstGeom>
        <a:ln w="28575">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600075</xdr:colOff>
      <xdr:row>24</xdr:row>
      <xdr:rowOff>171449</xdr:rowOff>
    </xdr:from>
    <xdr:to>
      <xdr:col>15</xdr:col>
      <xdr:colOff>600075</xdr:colOff>
      <xdr:row>31</xdr:row>
      <xdr:rowOff>123825</xdr:rowOff>
    </xdr:to>
    <xdr:sp macro="" textlink="">
      <xdr:nvSpPr>
        <xdr:cNvPr id="22" name="TextBox 21">
          <a:extLst>
            <a:ext uri="{FF2B5EF4-FFF2-40B4-BE49-F238E27FC236}">
              <a16:creationId xmlns:a16="http://schemas.microsoft.com/office/drawing/2014/main" id="{79F4A4E3-122B-43CB-9019-30E111FD6F96}"/>
            </a:ext>
          </a:extLst>
        </xdr:cNvPr>
        <xdr:cNvSpPr txBox="1"/>
      </xdr:nvSpPr>
      <xdr:spPr>
        <a:xfrm>
          <a:off x="8143875" y="4743449"/>
          <a:ext cx="2743200" cy="128587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Percentages and percentage bars</a:t>
          </a:r>
          <a:r>
            <a:rPr lang="en-US" sz="1100" b="1" baseline="0">
              <a:solidFill>
                <a:schemeClr val="accent1"/>
              </a:solidFill>
            </a:rPr>
            <a:t> </a:t>
          </a:r>
          <a:r>
            <a:rPr lang="en-US" sz="1100" baseline="0"/>
            <a:t>represent the percentage of participants who provided feedback related to that theme! For example, here, 28% of all participants mentioned "networking" as being the best aspect of the workshop.</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4306.503862152778" createdVersion="7" refreshedVersion="7" minRefreshableVersion="3" recordCount="29" xr:uid="{82704BE1-4B5B-4004-B805-4DAE3B95A7CD}">
  <cacheSource type="worksheet">
    <worksheetSource ref="A1:G30" sheet="Data"/>
  </cacheSource>
  <cacheFields count="7">
    <cacheField name="Workshop" numFmtId="49">
      <sharedItems count="2">
        <s v="December 2020"/>
        <s v="January 2021"/>
      </sharedItems>
    </cacheField>
    <cacheField name="Gender" numFmtId="0">
      <sharedItems count="2">
        <s v="Female"/>
        <s v="Male"/>
      </sharedItems>
    </cacheField>
    <cacheField name="Quote" numFmtId="0">
      <sharedItems count="29">
        <s v="Working in small groups with a facilitator who was able to explain the framework"/>
        <s v="Active working sessions were helpful."/>
        <s v="Seeing specific examples and talking about them and how to improve them in groups."/>
        <s v="Connecting with new like minded colleagues and learning from one another"/>
        <s v="Assessment review"/>
        <s v="I really enjoyed working on the assessments."/>
        <s v="Developing tools to emphasize visualization in groups"/>
        <s v="The social was fun and gave me lots of ideas."/>
        <s v="I also really liked the plenary."/>
        <s v="You selected an amazing speaker!"/>
        <s v="Learning techniques to design questions."/>
        <s v="Learning from others, spending time thinking about molecules "/>
        <s v="Working on the assessments, both reviewing and creating in small groups."/>
        <s v="The working groups"/>
        <s v="Working on assessments"/>
        <s v="Deeper dive into the project in small groups"/>
        <s v="I really liked that we were involved in both writing and revising assessments. "/>
        <s v="Meeting new people"/>
        <s v="Meeting and interacting with different groups for different parts of the workshop"/>
        <s v="The community--the  team has done a great job of putting together a very diverse community and making everyone feel welcome."/>
        <s v="The sharing of resources by all of the workshop participants in the chat"/>
        <s v="Talking with other people who care about this"/>
        <s v="Working with new folks"/>
        <s v="Getting new ideas for how to write better assessments."/>
        <s v="Learning about the aspects of assessment"/>
        <s v="Getting to approach visualization assessment from different angles."/>
        <s v="Confirmation that this is important, and that I should continue to develop questions for my students"/>
        <s v="Learning about colorblindness and its impact on my students; Being able to critically assess my own figures"/>
        <s v="I enjoyed being introduced to the idea of teaching visualization skills specifically, and ideas to do so."/>
      </sharedItems>
    </cacheField>
    <cacheField name="Small group work" numFmtId="0">
      <sharedItems containsSemiMixedTypes="0" containsString="0" containsNumber="1" containsInteger="1" minValue="0" maxValue="1" count="2">
        <n v="1"/>
        <n v="0"/>
      </sharedItems>
    </cacheField>
    <cacheField name="Social Hour/Planery Talk" numFmtId="0">
      <sharedItems containsSemiMixedTypes="0" containsString="0" containsNumber="1" containsInteger="1" minValue="0" maxValue="1" count="2">
        <n v="0"/>
        <n v="1"/>
      </sharedItems>
    </cacheField>
    <cacheField name="Learning about literacy" numFmtId="0">
      <sharedItems containsSemiMixedTypes="0" containsString="0" containsNumber="1" containsInteger="1" minValue="0" maxValue="1" count="2">
        <n v="0"/>
        <n v="1"/>
      </sharedItems>
    </cacheField>
    <cacheField name="Networking"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pivotCacheId="90887001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x v="0"/>
    <x v="0"/>
    <x v="0"/>
    <x v="0"/>
    <x v="0"/>
    <x v="0"/>
    <x v="0"/>
  </r>
  <r>
    <x v="0"/>
    <x v="0"/>
    <x v="1"/>
    <x v="0"/>
    <x v="0"/>
    <x v="0"/>
    <x v="0"/>
  </r>
  <r>
    <x v="0"/>
    <x v="0"/>
    <x v="2"/>
    <x v="0"/>
    <x v="0"/>
    <x v="0"/>
    <x v="0"/>
  </r>
  <r>
    <x v="0"/>
    <x v="0"/>
    <x v="3"/>
    <x v="1"/>
    <x v="0"/>
    <x v="0"/>
    <x v="1"/>
  </r>
  <r>
    <x v="0"/>
    <x v="0"/>
    <x v="4"/>
    <x v="0"/>
    <x v="0"/>
    <x v="0"/>
    <x v="0"/>
  </r>
  <r>
    <x v="0"/>
    <x v="1"/>
    <x v="5"/>
    <x v="0"/>
    <x v="0"/>
    <x v="0"/>
    <x v="0"/>
  </r>
  <r>
    <x v="0"/>
    <x v="1"/>
    <x v="6"/>
    <x v="0"/>
    <x v="0"/>
    <x v="0"/>
    <x v="0"/>
  </r>
  <r>
    <x v="0"/>
    <x v="0"/>
    <x v="7"/>
    <x v="1"/>
    <x v="1"/>
    <x v="0"/>
    <x v="1"/>
  </r>
  <r>
    <x v="0"/>
    <x v="0"/>
    <x v="8"/>
    <x v="1"/>
    <x v="1"/>
    <x v="0"/>
    <x v="0"/>
  </r>
  <r>
    <x v="0"/>
    <x v="0"/>
    <x v="9"/>
    <x v="1"/>
    <x v="1"/>
    <x v="0"/>
    <x v="0"/>
  </r>
  <r>
    <x v="0"/>
    <x v="1"/>
    <x v="10"/>
    <x v="1"/>
    <x v="0"/>
    <x v="1"/>
    <x v="0"/>
  </r>
  <r>
    <x v="0"/>
    <x v="1"/>
    <x v="11"/>
    <x v="1"/>
    <x v="0"/>
    <x v="1"/>
    <x v="0"/>
  </r>
  <r>
    <x v="1"/>
    <x v="0"/>
    <x v="12"/>
    <x v="0"/>
    <x v="0"/>
    <x v="0"/>
    <x v="0"/>
  </r>
  <r>
    <x v="1"/>
    <x v="0"/>
    <x v="13"/>
    <x v="0"/>
    <x v="0"/>
    <x v="0"/>
    <x v="0"/>
  </r>
  <r>
    <x v="1"/>
    <x v="0"/>
    <x v="14"/>
    <x v="0"/>
    <x v="0"/>
    <x v="0"/>
    <x v="0"/>
  </r>
  <r>
    <x v="1"/>
    <x v="0"/>
    <x v="15"/>
    <x v="0"/>
    <x v="0"/>
    <x v="0"/>
    <x v="0"/>
  </r>
  <r>
    <x v="1"/>
    <x v="0"/>
    <x v="16"/>
    <x v="0"/>
    <x v="0"/>
    <x v="0"/>
    <x v="0"/>
  </r>
  <r>
    <x v="1"/>
    <x v="0"/>
    <x v="17"/>
    <x v="1"/>
    <x v="0"/>
    <x v="0"/>
    <x v="1"/>
  </r>
  <r>
    <x v="1"/>
    <x v="1"/>
    <x v="18"/>
    <x v="1"/>
    <x v="0"/>
    <x v="0"/>
    <x v="1"/>
  </r>
  <r>
    <x v="1"/>
    <x v="0"/>
    <x v="19"/>
    <x v="1"/>
    <x v="0"/>
    <x v="0"/>
    <x v="1"/>
  </r>
  <r>
    <x v="1"/>
    <x v="0"/>
    <x v="20"/>
    <x v="1"/>
    <x v="0"/>
    <x v="0"/>
    <x v="1"/>
  </r>
  <r>
    <x v="1"/>
    <x v="0"/>
    <x v="21"/>
    <x v="1"/>
    <x v="0"/>
    <x v="0"/>
    <x v="1"/>
  </r>
  <r>
    <x v="1"/>
    <x v="0"/>
    <x v="22"/>
    <x v="1"/>
    <x v="0"/>
    <x v="0"/>
    <x v="1"/>
  </r>
  <r>
    <x v="1"/>
    <x v="0"/>
    <x v="23"/>
    <x v="1"/>
    <x v="0"/>
    <x v="1"/>
    <x v="0"/>
  </r>
  <r>
    <x v="1"/>
    <x v="1"/>
    <x v="24"/>
    <x v="1"/>
    <x v="0"/>
    <x v="1"/>
    <x v="0"/>
  </r>
  <r>
    <x v="1"/>
    <x v="1"/>
    <x v="25"/>
    <x v="1"/>
    <x v="0"/>
    <x v="1"/>
    <x v="0"/>
  </r>
  <r>
    <x v="1"/>
    <x v="1"/>
    <x v="26"/>
    <x v="1"/>
    <x v="0"/>
    <x v="1"/>
    <x v="0"/>
  </r>
  <r>
    <x v="1"/>
    <x v="1"/>
    <x v="27"/>
    <x v="1"/>
    <x v="0"/>
    <x v="1"/>
    <x v="0"/>
  </r>
  <r>
    <x v="1"/>
    <x v="0"/>
    <x v="28"/>
    <x v="1"/>
    <x v="0"/>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D8CBFBF-AF85-4A4F-80CD-E43730B36C0B}" name="PivotTable4" cacheId="13" applyNumberFormats="0" applyBorderFormats="0" applyFontFormats="0" applyPatternFormats="0" applyAlignmentFormats="0" applyWidthHeightFormats="1" dataCaption="Values" updatedVersion="7" minRefreshableVersion="3" useAutoFormatting="1" rowGrandTotals="0" itemPrintTitles="1" createdVersion="7" indent="0" outline="1" outlineData="1" multipleFieldFilters="0">
  <location ref="A30:A41" firstHeaderRow="1" firstDataRow="1" firstDataCol="1" rowPageCount="1" colPageCount="1"/>
  <pivotFields count="7">
    <pivotField showAll="0">
      <items count="3">
        <item x="0"/>
        <item x="1"/>
        <item t="default"/>
      </items>
    </pivotField>
    <pivotField showAll="0">
      <items count="3">
        <item x="0"/>
        <item x="1"/>
        <item t="default"/>
      </items>
    </pivotField>
    <pivotField axis="axisRow" showAll="0">
      <items count="30">
        <item x="1"/>
        <item x="4"/>
        <item x="26"/>
        <item x="3"/>
        <item x="15"/>
        <item x="6"/>
        <item x="23"/>
        <item x="25"/>
        <item x="8"/>
        <item x="28"/>
        <item x="5"/>
        <item x="16"/>
        <item x="27"/>
        <item x="24"/>
        <item x="11"/>
        <item x="10"/>
        <item x="18"/>
        <item x="17"/>
        <item x="2"/>
        <item x="21"/>
        <item x="19"/>
        <item x="20"/>
        <item x="7"/>
        <item x="13"/>
        <item x="0"/>
        <item x="14"/>
        <item x="12"/>
        <item x="22"/>
        <item x="9"/>
        <item t="default"/>
      </items>
    </pivotField>
    <pivotField axis="axisPage" showAll="0">
      <items count="3">
        <item x="1"/>
        <item x="0"/>
        <item t="default"/>
      </items>
    </pivotField>
    <pivotField showAll="0">
      <items count="3">
        <item x="0"/>
        <item x="1"/>
        <item t="default"/>
      </items>
    </pivotField>
    <pivotField showAll="0"/>
    <pivotField showAll="0">
      <items count="3">
        <item x="0"/>
        <item x="1"/>
        <item t="default"/>
      </items>
    </pivotField>
  </pivotFields>
  <rowFields count="1">
    <field x="2"/>
  </rowFields>
  <rowItems count="11">
    <i>
      <x/>
    </i>
    <i>
      <x v="1"/>
    </i>
    <i>
      <x v="4"/>
    </i>
    <i>
      <x v="5"/>
    </i>
    <i>
      <x v="10"/>
    </i>
    <i>
      <x v="11"/>
    </i>
    <i>
      <x v="18"/>
    </i>
    <i>
      <x v="23"/>
    </i>
    <i>
      <x v="24"/>
    </i>
    <i>
      <x v="25"/>
    </i>
    <i>
      <x v="26"/>
    </i>
  </rowItems>
  <colItems count="1">
    <i/>
  </colItems>
  <pageFields count="1">
    <pageField fld="3"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3E42D89-618F-46AA-B7FF-E34850A3F946}" name="PivotTable3" cacheId="1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6:B19" firstHeaderRow="1" firstDataRow="1" firstDataCol="1"/>
  <pivotFields count="7">
    <pivotField showAll="0">
      <items count="3">
        <item x="0"/>
        <item x="1"/>
        <item t="default"/>
      </items>
    </pivotField>
    <pivotField axis="axisRow" dataField="1" showAll="0">
      <items count="3">
        <item x="0"/>
        <item x="1"/>
        <item t="default"/>
      </items>
    </pivotField>
    <pivotField showAll="0"/>
    <pivotField showAll="0">
      <items count="3">
        <item x="1"/>
        <item x="0"/>
        <item t="default"/>
      </items>
    </pivotField>
    <pivotField showAll="0">
      <items count="3">
        <item x="0"/>
        <item x="1"/>
        <item t="default"/>
      </items>
    </pivotField>
    <pivotField showAll="0"/>
    <pivotField showAll="0">
      <items count="3">
        <item x="0"/>
        <item x="1"/>
        <item t="default"/>
      </items>
    </pivotField>
  </pivotFields>
  <rowFields count="1">
    <field x="1"/>
  </rowFields>
  <rowItems count="3">
    <i>
      <x/>
    </i>
    <i>
      <x v="1"/>
    </i>
    <i t="grand">
      <x/>
    </i>
  </rowItems>
  <colItems count="1">
    <i/>
  </colItems>
  <dataFields count="1">
    <dataField name="Count of Gende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A6C95DB-C2E1-44D6-B9A5-E73096D3C42D}" name="PivotTable1" cacheId="1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D4" firstHeaderRow="0" firstDataRow="1" firstDataCol="0"/>
  <pivotFields count="7">
    <pivotField showAll="0">
      <items count="3">
        <item x="0"/>
        <item x="1"/>
        <item t="default"/>
      </items>
    </pivotField>
    <pivotField showAll="0">
      <items count="3">
        <item x="0"/>
        <item x="1"/>
        <item t="default"/>
      </items>
    </pivotField>
    <pivotField showAll="0"/>
    <pivotField dataField="1" showAll="0">
      <items count="3">
        <item x="1"/>
        <item x="0"/>
        <item t="default"/>
      </items>
    </pivotField>
    <pivotField dataField="1" showAll="0">
      <items count="3">
        <item x="0"/>
        <item x="1"/>
        <item t="default"/>
      </items>
    </pivotField>
    <pivotField dataField="1" showAll="0"/>
    <pivotField dataField="1" showAll="0">
      <items count="3">
        <item x="0"/>
        <item x="1"/>
        <item t="default"/>
      </items>
    </pivotField>
  </pivotFields>
  <rowItems count="1">
    <i/>
  </rowItems>
  <colFields count="1">
    <field x="-2"/>
  </colFields>
  <colItems count="4">
    <i>
      <x/>
    </i>
    <i i="1">
      <x v="1"/>
    </i>
    <i i="2">
      <x v="2"/>
    </i>
    <i i="3">
      <x v="3"/>
    </i>
  </colItems>
  <dataFields count="4">
    <dataField name="Sum of Small group work" fld="3" baseField="0" baseItem="0"/>
    <dataField name="Sum of Social Hour/Planery Talk" fld="4" baseField="0" baseItem="0"/>
    <dataField name="Sum of Learning about literacy" fld="5" baseField="0" baseItem="0"/>
    <dataField name="Sum of Networking" fld="6" baseField="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60906CA-9311-4BED-938E-4261D3859F57}" name="PivotTable7" cacheId="13" applyNumberFormats="0" applyBorderFormats="0" applyFontFormats="0" applyPatternFormats="0" applyAlignmentFormats="0" applyWidthHeightFormats="1" dataCaption="Values" updatedVersion="7" minRefreshableVersion="3" useAutoFormatting="1" rowGrandTotals="0" itemPrintTitles="1" createdVersion="7" indent="0" outline="1" outlineData="1" multipleFieldFilters="0">
  <location ref="A122:A130" firstHeaderRow="1" firstDataRow="1" firstDataCol="1" rowPageCount="1" colPageCount="1"/>
  <pivotFields count="7">
    <pivotField showAll="0">
      <items count="3">
        <item x="0"/>
        <item x="1"/>
        <item t="default"/>
      </items>
    </pivotField>
    <pivotField showAll="0">
      <items count="3">
        <item x="0"/>
        <item x="1"/>
        <item t="default"/>
      </items>
    </pivotField>
    <pivotField axis="axisRow" showAll="0">
      <items count="30">
        <item x="1"/>
        <item x="4"/>
        <item x="26"/>
        <item x="3"/>
        <item x="15"/>
        <item x="6"/>
        <item x="23"/>
        <item x="25"/>
        <item x="8"/>
        <item x="28"/>
        <item x="5"/>
        <item x="16"/>
        <item x="27"/>
        <item x="24"/>
        <item x="11"/>
        <item x="10"/>
        <item x="18"/>
        <item x="17"/>
        <item x="2"/>
        <item x="21"/>
        <item x="19"/>
        <item x="20"/>
        <item x="7"/>
        <item x="13"/>
        <item x="0"/>
        <item x="14"/>
        <item x="12"/>
        <item x="22"/>
        <item x="9"/>
        <item t="default"/>
      </items>
    </pivotField>
    <pivotField showAll="0">
      <items count="3">
        <item x="1"/>
        <item x="0"/>
        <item t="default"/>
      </items>
    </pivotField>
    <pivotField showAll="0">
      <items count="3">
        <item x="0"/>
        <item x="1"/>
        <item t="default"/>
      </items>
    </pivotField>
    <pivotField showAll="0">
      <items count="3">
        <item x="0"/>
        <item x="1"/>
        <item t="default"/>
      </items>
    </pivotField>
    <pivotField axis="axisPage" showAll="0">
      <items count="3">
        <item x="0"/>
        <item x="1"/>
        <item t="default"/>
      </items>
    </pivotField>
  </pivotFields>
  <rowFields count="1">
    <field x="2"/>
  </rowFields>
  <rowItems count="8">
    <i>
      <x v="3"/>
    </i>
    <i>
      <x v="16"/>
    </i>
    <i>
      <x v="17"/>
    </i>
    <i>
      <x v="19"/>
    </i>
    <i>
      <x v="20"/>
    </i>
    <i>
      <x v="21"/>
    </i>
    <i>
      <x v="22"/>
    </i>
    <i>
      <x v="27"/>
    </i>
  </rowItems>
  <colItems count="1">
    <i/>
  </colItems>
  <pageFields count="1">
    <pageField fld="6"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FDD065D-DE08-4822-9895-2EA28327563F}" name="PivotTable6" cacheId="13" applyNumberFormats="0" applyBorderFormats="0" applyFontFormats="0" applyPatternFormats="0" applyAlignmentFormats="0" applyWidthHeightFormats="1" dataCaption="Values" updatedVersion="7" minRefreshableVersion="3" useAutoFormatting="1" rowGrandTotals="0" itemPrintTitles="1" createdVersion="7" indent="0" outline="1" outlineData="1" multipleFieldFilters="0">
  <location ref="A82:A90" firstHeaderRow="1" firstDataRow="1" firstDataCol="1" rowPageCount="1" colPageCount="1"/>
  <pivotFields count="7">
    <pivotField showAll="0">
      <items count="3">
        <item x="0"/>
        <item x="1"/>
        <item t="default"/>
      </items>
    </pivotField>
    <pivotField showAll="0">
      <items count="3">
        <item x="0"/>
        <item x="1"/>
        <item t="default"/>
      </items>
    </pivotField>
    <pivotField axis="axisRow" showAll="0">
      <items count="30">
        <item x="1"/>
        <item x="4"/>
        <item x="26"/>
        <item x="3"/>
        <item x="15"/>
        <item x="6"/>
        <item x="23"/>
        <item x="25"/>
        <item x="8"/>
        <item x="28"/>
        <item x="5"/>
        <item x="16"/>
        <item x="27"/>
        <item x="24"/>
        <item x="11"/>
        <item x="10"/>
        <item x="18"/>
        <item x="17"/>
        <item x="2"/>
        <item x="21"/>
        <item x="19"/>
        <item x="20"/>
        <item x="7"/>
        <item x="13"/>
        <item x="0"/>
        <item x="14"/>
        <item x="12"/>
        <item x="22"/>
        <item x="9"/>
        <item t="default"/>
      </items>
    </pivotField>
    <pivotField showAll="0">
      <items count="3">
        <item x="1"/>
        <item x="0"/>
        <item t="default"/>
      </items>
    </pivotField>
    <pivotField showAll="0">
      <items count="3">
        <item x="0"/>
        <item x="1"/>
        <item t="default"/>
      </items>
    </pivotField>
    <pivotField axis="axisPage" showAll="0">
      <items count="3">
        <item x="0"/>
        <item x="1"/>
        <item t="default"/>
      </items>
    </pivotField>
    <pivotField showAll="0">
      <items count="3">
        <item x="0"/>
        <item x="1"/>
        <item t="default"/>
      </items>
    </pivotField>
  </pivotFields>
  <rowFields count="1">
    <field x="2"/>
  </rowFields>
  <rowItems count="8">
    <i>
      <x v="2"/>
    </i>
    <i>
      <x v="6"/>
    </i>
    <i>
      <x v="7"/>
    </i>
    <i>
      <x v="9"/>
    </i>
    <i>
      <x v="12"/>
    </i>
    <i>
      <x v="13"/>
    </i>
    <i>
      <x v="14"/>
    </i>
    <i>
      <x v="15"/>
    </i>
  </rowItems>
  <colItems count="1">
    <i/>
  </colItems>
  <pageFields count="1">
    <pageField fld="5"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58C3B41-F81A-464A-B7BD-914C99FB4013}" name="PivotTable5" cacheId="13" applyNumberFormats="0" applyBorderFormats="0" applyFontFormats="0" applyPatternFormats="0" applyAlignmentFormats="0" applyWidthHeightFormats="1" dataCaption="Values" updatedVersion="7" minRefreshableVersion="3" useAutoFormatting="1" rowGrandTotals="0" itemPrintTitles="1" createdVersion="7" indent="0" outline="1" outlineData="1" multipleFieldFilters="0">
  <location ref="A58:A61" firstHeaderRow="1" firstDataRow="1" firstDataCol="1" rowPageCount="1" colPageCount="1"/>
  <pivotFields count="7">
    <pivotField showAll="0">
      <items count="3">
        <item x="0"/>
        <item x="1"/>
        <item t="default"/>
      </items>
    </pivotField>
    <pivotField showAll="0">
      <items count="3">
        <item x="0"/>
        <item x="1"/>
        <item t="default"/>
      </items>
    </pivotField>
    <pivotField axis="axisRow" showAll="0">
      <items count="30">
        <item x="1"/>
        <item x="4"/>
        <item x="26"/>
        <item x="3"/>
        <item x="15"/>
        <item x="6"/>
        <item x="23"/>
        <item x="25"/>
        <item x="8"/>
        <item x="28"/>
        <item x="5"/>
        <item x="16"/>
        <item x="27"/>
        <item x="24"/>
        <item x="11"/>
        <item x="10"/>
        <item x="18"/>
        <item x="17"/>
        <item x="2"/>
        <item x="21"/>
        <item x="19"/>
        <item x="20"/>
        <item x="7"/>
        <item x="13"/>
        <item x="0"/>
        <item x="14"/>
        <item x="12"/>
        <item x="22"/>
        <item x="9"/>
        <item t="default"/>
      </items>
    </pivotField>
    <pivotField showAll="0">
      <items count="3">
        <item x="1"/>
        <item x="0"/>
        <item t="default"/>
      </items>
    </pivotField>
    <pivotField axis="axisPage" showAll="0">
      <items count="3">
        <item x="0"/>
        <item x="1"/>
        <item t="default"/>
      </items>
    </pivotField>
    <pivotField showAll="0"/>
    <pivotField showAll="0">
      <items count="3">
        <item x="0"/>
        <item x="1"/>
        <item t="default"/>
      </items>
    </pivotField>
  </pivotFields>
  <rowFields count="1">
    <field x="2"/>
  </rowFields>
  <rowItems count="3">
    <i>
      <x v="8"/>
    </i>
    <i>
      <x v="22"/>
    </i>
    <i>
      <x v="28"/>
    </i>
  </rowItems>
  <colItems count="1">
    <i/>
  </colItems>
  <pageFields count="1">
    <pageField fld="4"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orkshop" xr10:uid="{36913016-DC5F-4AB6-B8D0-A27425BC7AB2}" sourceName="Workshop">
  <pivotTables>
    <pivotTable tabId="3" name="PivotTable1"/>
    <pivotTable tabId="3" name="PivotTable3"/>
    <pivotTable tabId="3" name="PivotTable4"/>
    <pivotTable tabId="3" name="PivotTable5"/>
    <pivotTable tabId="3" name="PivotTable6"/>
    <pivotTable tabId="3" name="PivotTable7"/>
  </pivotTables>
  <data>
    <tabular pivotCacheId="908870014">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C6CAD075-1F45-44C8-89DA-FEB0FF486804}" sourceName="Gender">
  <pivotTables>
    <pivotTable tabId="3" name="PivotTable1"/>
    <pivotTable tabId="3" name="PivotTable3"/>
    <pivotTable tabId="3" name="PivotTable4"/>
    <pivotTable tabId="3" name="PivotTable5"/>
    <pivotTable tabId="3" name="PivotTable6"/>
    <pivotTable tabId="3" name="PivotTable7"/>
  </pivotTables>
  <data>
    <tabular pivotCacheId="908870014">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orkshop" xr10:uid="{664BE8D2-9DBA-4B33-86B4-48A9CEAEF33C}" cache="Slicer_Workshop" caption="Workshop" style="SlicerStyleLight1 2" rowHeight="241300"/>
  <slicer name="Gender" xr10:uid="{7C87576F-ACF8-449A-B1D3-A6F53520F6D7}" cache="Slicer_Gender" caption="Gender" style="SlicerStyleLight1 2" rowHeight="241300"/>
</slicers>
</file>

<file path=xl/theme/theme1.xml><?xml version="1.0" encoding="utf-8"?>
<a:theme xmlns:a="http://schemas.openxmlformats.org/drawingml/2006/main" name="Badge">
  <a:themeElements>
    <a:clrScheme name="Badge">
      <a:dk1>
        <a:sysClr val="windowText" lastClr="000000"/>
      </a:dk1>
      <a:lt1>
        <a:sysClr val="window" lastClr="FFFFFF"/>
      </a:lt1>
      <a:dk2>
        <a:srgbClr val="2A1A00"/>
      </a:dk2>
      <a:lt2>
        <a:srgbClr val="F3F3F2"/>
      </a:lt2>
      <a:accent1>
        <a:srgbClr val="F8B323"/>
      </a:accent1>
      <a:accent2>
        <a:srgbClr val="656A59"/>
      </a:accent2>
      <a:accent3>
        <a:srgbClr val="46B2B5"/>
      </a:accent3>
      <a:accent4>
        <a:srgbClr val="8CAA7E"/>
      </a:accent4>
      <a:accent5>
        <a:srgbClr val="D36F68"/>
      </a:accent5>
      <a:accent6>
        <a:srgbClr val="826276"/>
      </a:accent6>
      <a:hlink>
        <a:srgbClr val="46B2B5"/>
      </a:hlink>
      <a:folHlink>
        <a:srgbClr val="A46694"/>
      </a:folHlink>
    </a:clrScheme>
    <a:fontScheme name="Custom 6">
      <a:majorFont>
        <a:latin typeface="Forte"/>
        <a:ea typeface=""/>
        <a:cs typeface=""/>
      </a:majorFont>
      <a:minorFont>
        <a:latin typeface="Constantia"/>
        <a:ea typeface=""/>
        <a:cs typeface=""/>
      </a:minorFont>
    </a:fontScheme>
    <a:fmtScheme name="Bad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12700" cap="flat" cmpd="sng" algn="in">
          <a:solidFill>
            <a:schemeClr val="phClr"/>
          </a:solidFill>
          <a:prstDash val="solid"/>
        </a:ln>
        <a:ln w="50800" cap="flat" cmpd="sng" algn="in">
          <a:solidFill>
            <a:schemeClr val="phClr"/>
          </a:solidFill>
          <a:prstDash val="solid"/>
        </a:ln>
      </a:lnStyleLst>
      <a:effectStyleLst>
        <a:effectStyle>
          <a:effectLst/>
        </a:effectStyle>
        <a:effectStyle>
          <a:effectLst/>
        </a:effectStyle>
        <a:effectStyle>
          <a:effectLst>
            <a:outerShdw blurRad="38100" dist="25400" dir="5400000" algn="ctr" rotWithShape="0">
              <a:srgbClr val="000000">
                <a:alpha val="2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adge" id="{71A07785-5930-41D4-9A83-E23602B48E98}" vid="{771EA782-DFA6-45B1-AEA3-661F1715B310}"/>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5350A-F375-44CC-9C9A-926AE71B53E2}">
  <dimension ref="A1:AD55"/>
  <sheetViews>
    <sheetView showGridLines="0" tabSelected="1" zoomScale="80" zoomScaleNormal="80" workbookViewId="0">
      <selection activeCell="H5" sqref="H5"/>
    </sheetView>
  </sheetViews>
  <sheetFormatPr defaultRowHeight="15" x14ac:dyDescent="0.25"/>
  <cols>
    <col min="3" max="3" width="8.5" customWidth="1"/>
    <col min="4" max="4" width="5.25" customWidth="1"/>
    <col min="5" max="6" width="10.75" customWidth="1"/>
    <col min="7" max="7" width="10.625" customWidth="1"/>
    <col min="9" max="9" width="11.375" customWidth="1"/>
  </cols>
  <sheetData>
    <row r="1" spans="1:30"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x14ac:dyDescent="0.25">
      <c r="A5" s="5"/>
      <c r="B5" s="5"/>
      <c r="C5" s="5"/>
      <c r="D5" s="5"/>
      <c r="E5" s="5"/>
      <c r="F5" s="5"/>
      <c r="G5" s="5"/>
      <c r="H5" s="5"/>
      <c r="I5" s="5"/>
      <c r="J5" s="5"/>
      <c r="K5" s="5"/>
      <c r="L5" s="5"/>
      <c r="M5" s="5"/>
      <c r="N5" s="5"/>
      <c r="O5" s="5"/>
      <c r="P5" s="10"/>
      <c r="Q5" s="5"/>
      <c r="R5" s="5"/>
      <c r="S5" s="5"/>
      <c r="T5" s="5"/>
      <c r="U5" s="5"/>
      <c r="V5" s="5"/>
      <c r="W5" s="5"/>
      <c r="X5" s="5"/>
      <c r="Y5" s="5"/>
      <c r="Z5" s="5"/>
      <c r="AA5" s="5"/>
      <c r="AB5" s="5"/>
      <c r="AC5" s="5"/>
      <c r="AD5" s="5"/>
    </row>
    <row r="6" spans="1:30" x14ac:dyDescent="0.25">
      <c r="A6" s="5"/>
      <c r="B6" s="5"/>
      <c r="C6" s="5"/>
      <c r="D6" s="5"/>
      <c r="E6" s="5"/>
      <c r="F6" s="5"/>
      <c r="G6" s="5"/>
      <c r="H6" s="5"/>
      <c r="I6" s="5"/>
      <c r="J6" s="5"/>
      <c r="K6" s="5"/>
      <c r="L6" s="5"/>
      <c r="M6" s="5"/>
      <c r="N6" s="5"/>
      <c r="O6" s="5"/>
      <c r="P6" s="10"/>
      <c r="Q6" s="5"/>
      <c r="R6" s="5"/>
      <c r="S6" s="5"/>
      <c r="T6" s="5"/>
      <c r="U6" s="5"/>
      <c r="V6" s="5"/>
      <c r="W6" s="5"/>
      <c r="X6" s="5"/>
      <c r="Y6" s="5"/>
      <c r="Z6" s="5"/>
      <c r="AA6" s="5"/>
      <c r="AB6" s="5"/>
      <c r="AC6" s="5"/>
      <c r="AD6" s="5"/>
    </row>
    <row r="7" spans="1:30" x14ac:dyDescent="0.25">
      <c r="A7" s="5"/>
      <c r="B7" s="5"/>
      <c r="C7" s="5"/>
      <c r="D7" s="5"/>
      <c r="E7" s="5"/>
      <c r="F7" s="5"/>
      <c r="G7" s="5"/>
      <c r="H7" s="5"/>
      <c r="I7" s="5"/>
      <c r="J7" s="5"/>
      <c r="K7" s="5"/>
      <c r="L7" s="5"/>
      <c r="M7" s="5"/>
      <c r="N7" s="5"/>
      <c r="O7" s="5"/>
      <c r="P7" s="11" t="str">
        <f>IF(Pivot!A31="","",Pivot!A31)</f>
        <v>Active working sessions were helpful.</v>
      </c>
      <c r="Q7" s="5"/>
      <c r="R7" s="5"/>
      <c r="S7" s="5"/>
      <c r="T7" s="5"/>
      <c r="U7" s="5"/>
      <c r="V7" s="5"/>
      <c r="W7" s="5"/>
      <c r="X7" s="5"/>
      <c r="Y7" s="5"/>
      <c r="Z7" s="5"/>
      <c r="AA7" s="5"/>
      <c r="AB7" s="5"/>
      <c r="AC7" s="5"/>
      <c r="AD7" s="5"/>
    </row>
    <row r="8" spans="1:30" x14ac:dyDescent="0.25">
      <c r="A8" s="5"/>
      <c r="B8" s="5"/>
      <c r="C8" s="5"/>
      <c r="D8" s="5"/>
      <c r="E8" s="5"/>
      <c r="F8" s="5"/>
      <c r="G8" s="5"/>
      <c r="H8" s="5"/>
      <c r="I8" s="5"/>
      <c r="J8" s="5"/>
      <c r="K8" s="5"/>
      <c r="L8" s="5"/>
      <c r="M8" s="5"/>
      <c r="N8" s="5"/>
      <c r="O8" s="5"/>
      <c r="P8" s="11" t="str">
        <f>IF(Pivot!A32="","",Pivot!A32)</f>
        <v>Assessment review</v>
      </c>
      <c r="Q8" s="5"/>
      <c r="R8" s="5"/>
      <c r="S8" s="5"/>
      <c r="T8" s="5"/>
      <c r="U8" s="5"/>
      <c r="V8" s="5"/>
      <c r="W8" s="5"/>
      <c r="X8" s="5"/>
      <c r="Y8" s="5"/>
      <c r="Z8" s="5"/>
      <c r="AA8" s="5"/>
      <c r="AB8" s="5"/>
      <c r="AC8" s="5"/>
      <c r="AD8" s="5"/>
    </row>
    <row r="9" spans="1:30" ht="15" customHeight="1" x14ac:dyDescent="0.25">
      <c r="A9" s="5"/>
      <c r="B9" s="5"/>
      <c r="C9" s="5"/>
      <c r="D9" s="5"/>
      <c r="E9" s="5"/>
      <c r="F9" s="5"/>
      <c r="G9" s="5"/>
      <c r="H9" s="5"/>
      <c r="I9" s="5"/>
      <c r="J9" s="5"/>
      <c r="K9" s="5"/>
      <c r="L9" s="44" t="s">
        <v>47</v>
      </c>
      <c r="M9" s="45"/>
      <c r="N9" s="46"/>
      <c r="O9" s="23">
        <f>Pivot!A8</f>
        <v>0.37931034482758619</v>
      </c>
      <c r="P9" s="11" t="str">
        <f>IF(Pivot!A33="","",Pivot!A33)</f>
        <v>Deeper dive into the project in small groups</v>
      </c>
      <c r="Q9" s="5"/>
      <c r="R9" s="5"/>
      <c r="S9" s="5"/>
      <c r="T9" s="5"/>
      <c r="U9" s="5"/>
      <c r="V9" s="5"/>
      <c r="W9" s="5"/>
      <c r="X9" s="5"/>
      <c r="Y9" s="5"/>
      <c r="Z9" s="5"/>
      <c r="AA9" s="5"/>
      <c r="AB9" s="5"/>
      <c r="AC9" s="5"/>
      <c r="AD9" s="5"/>
    </row>
    <row r="10" spans="1:30" ht="15" customHeight="1" x14ac:dyDescent="0.25">
      <c r="A10" s="5"/>
      <c r="B10" s="5"/>
      <c r="C10" s="5"/>
      <c r="D10" s="5"/>
      <c r="E10" s="5"/>
      <c r="F10" s="5"/>
      <c r="G10" s="5"/>
      <c r="H10" s="5"/>
      <c r="I10" s="5"/>
      <c r="J10" s="5"/>
      <c r="K10" s="5"/>
      <c r="L10" s="47"/>
      <c r="M10" s="48"/>
      <c r="N10" s="49"/>
      <c r="O10" s="23"/>
      <c r="P10" s="11" t="str">
        <f>IF(Pivot!A34="","",Pivot!A34)</f>
        <v>Developing tools to emphasize visualization in groups</v>
      </c>
      <c r="Q10" s="5"/>
      <c r="R10" s="5"/>
      <c r="S10" s="5"/>
      <c r="T10" s="5"/>
      <c r="U10" s="5"/>
      <c r="V10" s="5"/>
      <c r="W10" s="5"/>
      <c r="X10" s="5"/>
      <c r="Y10" s="5"/>
      <c r="Z10" s="5"/>
      <c r="AA10" s="5"/>
      <c r="AB10" s="5"/>
      <c r="AC10" s="5"/>
      <c r="AD10" s="5"/>
    </row>
    <row r="11" spans="1:30" ht="15" customHeight="1" x14ac:dyDescent="0.25">
      <c r="A11" s="5"/>
      <c r="B11" s="5"/>
      <c r="C11" s="5"/>
      <c r="D11" s="5"/>
      <c r="E11" s="5"/>
      <c r="F11" s="5"/>
      <c r="G11" s="5"/>
      <c r="H11" s="5"/>
      <c r="I11" s="5"/>
      <c r="J11" s="5"/>
      <c r="K11" s="5"/>
      <c r="L11" s="47"/>
      <c r="M11" s="48"/>
      <c r="N11" s="49"/>
      <c r="O11" s="23"/>
      <c r="P11" s="11" t="str">
        <f>IF(Pivot!A35="","",Pivot!A35)</f>
        <v>I really enjoyed working on the assessments.</v>
      </c>
      <c r="Q11" s="5"/>
      <c r="R11" s="5"/>
      <c r="S11" s="5"/>
      <c r="T11" s="5"/>
      <c r="U11" s="5"/>
      <c r="V11" s="5"/>
      <c r="W11" s="5"/>
      <c r="X11" s="5"/>
      <c r="Y11" s="5"/>
      <c r="Z11" s="5"/>
      <c r="AA11" s="5"/>
      <c r="AB11" s="5"/>
      <c r="AC11" s="5"/>
      <c r="AD11" s="5"/>
    </row>
    <row r="12" spans="1:30" ht="15" customHeight="1" x14ac:dyDescent="0.25">
      <c r="A12" s="5"/>
      <c r="B12" s="5"/>
      <c r="C12" s="5"/>
      <c r="D12" s="5"/>
      <c r="E12" s="5"/>
      <c r="F12" s="5"/>
      <c r="G12" s="5"/>
      <c r="H12" s="5"/>
      <c r="I12" s="5"/>
      <c r="J12" s="5"/>
      <c r="K12" s="5"/>
      <c r="L12" s="47"/>
      <c r="M12" s="48"/>
      <c r="N12" s="49"/>
      <c r="O12" s="8"/>
      <c r="P12" s="11" t="str">
        <f>IF(Pivot!A36="","",Pivot!A36)</f>
        <v xml:space="preserve">I really liked that we were involved in both writing and revising assessments. </v>
      </c>
      <c r="Q12" s="5"/>
      <c r="R12" s="5"/>
      <c r="S12" s="5"/>
      <c r="T12" s="5"/>
      <c r="U12" s="5"/>
      <c r="V12" s="5"/>
      <c r="W12" s="5"/>
      <c r="X12" s="5"/>
      <c r="Y12" s="5"/>
      <c r="Z12" s="5"/>
      <c r="AA12" s="5"/>
      <c r="AB12" s="5"/>
      <c r="AC12" s="5"/>
      <c r="AD12" s="5"/>
    </row>
    <row r="13" spans="1:30" ht="15" customHeight="1" x14ac:dyDescent="0.25">
      <c r="A13" s="5"/>
      <c r="B13" s="5"/>
      <c r="C13" s="5"/>
      <c r="D13" s="5"/>
      <c r="E13" s="5"/>
      <c r="F13" s="5"/>
      <c r="G13" s="5"/>
      <c r="H13" s="5"/>
      <c r="I13" s="5"/>
      <c r="J13" s="5"/>
      <c r="K13" s="5"/>
      <c r="L13" s="47"/>
      <c r="M13" s="48"/>
      <c r="N13" s="49"/>
      <c r="O13" s="5"/>
      <c r="P13" s="11" t="str">
        <f>IF(Pivot!A37="","",Pivot!A37)</f>
        <v>Seeing specific examples and talking about them and how to improve them in groups.</v>
      </c>
      <c r="Q13" s="5"/>
      <c r="R13" s="5"/>
      <c r="S13" s="5"/>
      <c r="T13" s="5"/>
      <c r="U13" s="5"/>
      <c r="V13" s="5"/>
      <c r="W13" s="5"/>
      <c r="X13" s="5"/>
      <c r="Y13" s="5"/>
      <c r="Z13" s="5"/>
      <c r="AA13" s="5"/>
      <c r="AB13" s="5"/>
      <c r="AC13" s="5"/>
      <c r="AD13" s="5"/>
    </row>
    <row r="14" spans="1:30" ht="15" customHeight="1" x14ac:dyDescent="0.25">
      <c r="A14" s="5"/>
      <c r="B14" s="5"/>
      <c r="C14" s="5"/>
      <c r="D14" s="5"/>
      <c r="E14" s="5"/>
      <c r="F14" s="5"/>
      <c r="G14" s="5"/>
      <c r="H14" s="5"/>
      <c r="I14" s="5"/>
      <c r="J14" s="5"/>
      <c r="K14" s="5"/>
      <c r="L14" s="47"/>
      <c r="M14" s="48"/>
      <c r="N14" s="49"/>
      <c r="O14" s="5"/>
      <c r="P14" s="11" t="str">
        <f>IF(Pivot!A38="","",Pivot!A38)</f>
        <v>The working groups</v>
      </c>
      <c r="Q14" s="5"/>
      <c r="R14" s="5"/>
      <c r="S14" s="5"/>
      <c r="T14" s="5"/>
      <c r="U14" s="5"/>
      <c r="V14" s="5"/>
      <c r="W14" s="5"/>
      <c r="X14" s="5"/>
      <c r="Y14" s="5"/>
      <c r="Z14" s="5"/>
      <c r="AA14" s="5"/>
      <c r="AB14" s="5"/>
      <c r="AC14" s="5"/>
      <c r="AD14" s="5"/>
    </row>
    <row r="15" spans="1:30" x14ac:dyDescent="0.25">
      <c r="A15" s="5"/>
      <c r="B15" s="5"/>
      <c r="C15" s="5"/>
      <c r="D15" s="5"/>
      <c r="E15" s="5"/>
      <c r="F15" s="35" t="s">
        <v>51</v>
      </c>
      <c r="G15" s="36"/>
      <c r="H15" s="36"/>
      <c r="I15" s="26" t="s">
        <v>0</v>
      </c>
      <c r="J15" s="27"/>
      <c r="K15" s="27"/>
      <c r="L15" s="27"/>
      <c r="M15" s="27"/>
      <c r="N15" s="28"/>
      <c r="O15" s="5"/>
      <c r="P15" s="11" t="str">
        <f>IF(Pivot!A39="","",Pivot!A39)</f>
        <v>Working in small groups with a facilitator who was able to explain the framework</v>
      </c>
      <c r="Q15" s="5"/>
      <c r="R15" s="5"/>
      <c r="S15" s="5"/>
      <c r="T15" s="5"/>
      <c r="U15" s="5"/>
      <c r="V15" s="5"/>
      <c r="W15" s="5"/>
      <c r="X15" s="5"/>
      <c r="Y15" s="5"/>
      <c r="Z15" s="5"/>
      <c r="AA15" s="5"/>
      <c r="AB15" s="5"/>
      <c r="AC15" s="5"/>
      <c r="AD15" s="5"/>
    </row>
    <row r="16" spans="1:30" x14ac:dyDescent="0.25">
      <c r="A16" s="5"/>
      <c r="B16" s="5"/>
      <c r="C16" s="5"/>
      <c r="D16" s="5"/>
      <c r="E16" s="5"/>
      <c r="F16" s="37"/>
      <c r="G16" s="38"/>
      <c r="H16" s="38"/>
      <c r="I16" s="29"/>
      <c r="J16" s="30"/>
      <c r="K16" s="30"/>
      <c r="L16" s="30"/>
      <c r="M16" s="30"/>
      <c r="N16" s="31"/>
      <c r="O16" s="5"/>
      <c r="P16" s="11" t="str">
        <f>IF(Pivot!A40="","",Pivot!A40)</f>
        <v>Working on assessments</v>
      </c>
      <c r="Q16" s="5"/>
      <c r="R16" s="5"/>
      <c r="S16" s="5"/>
      <c r="T16" s="5"/>
      <c r="U16" s="5"/>
      <c r="V16" s="5"/>
      <c r="W16" s="5"/>
      <c r="X16" s="5"/>
      <c r="Y16" s="5"/>
      <c r="Z16" s="5"/>
      <c r="AA16" s="5"/>
      <c r="AB16" s="5"/>
      <c r="AC16" s="5"/>
      <c r="AD16" s="5"/>
    </row>
    <row r="17" spans="1:30" x14ac:dyDescent="0.25">
      <c r="A17" s="5"/>
      <c r="B17" s="5"/>
      <c r="C17" s="5"/>
      <c r="D17" s="5"/>
      <c r="E17" s="5"/>
      <c r="F17" s="37"/>
      <c r="G17" s="38"/>
      <c r="H17" s="38"/>
      <c r="I17" s="29"/>
      <c r="J17" s="30"/>
      <c r="K17" s="30"/>
      <c r="L17" s="30"/>
      <c r="M17" s="30"/>
      <c r="N17" s="31"/>
      <c r="O17" s="5"/>
      <c r="P17" s="11" t="str">
        <f>IF(Pivot!A41="","",Pivot!A41)</f>
        <v>Working on the assessments, both reviewing and creating in small groups.</v>
      </c>
      <c r="Q17" s="5"/>
      <c r="R17" s="5"/>
      <c r="S17" s="5"/>
      <c r="T17" s="5"/>
      <c r="U17" s="5"/>
      <c r="V17" s="5"/>
      <c r="W17" s="5"/>
      <c r="X17" s="5"/>
      <c r="Y17" s="5"/>
      <c r="Z17" s="5"/>
      <c r="AA17" s="5"/>
      <c r="AB17" s="5"/>
      <c r="AC17" s="5"/>
      <c r="AD17" s="5"/>
    </row>
    <row r="18" spans="1:30" x14ac:dyDescent="0.25">
      <c r="A18" s="5"/>
      <c r="B18" s="5"/>
      <c r="C18" s="5"/>
      <c r="D18" s="5"/>
      <c r="E18" s="5"/>
      <c r="F18" s="37"/>
      <c r="G18" s="38"/>
      <c r="H18" s="38"/>
      <c r="I18" s="29"/>
      <c r="J18" s="30"/>
      <c r="K18" s="30"/>
      <c r="L18" s="30"/>
      <c r="M18" s="30"/>
      <c r="N18" s="31"/>
      <c r="O18" s="5"/>
      <c r="P18" s="12" t="str">
        <f>IF(Pivot!A42="","",Pivot!A42)</f>
        <v/>
      </c>
      <c r="Q18" s="5"/>
      <c r="R18" s="5"/>
      <c r="S18" s="5"/>
      <c r="T18" s="5"/>
      <c r="U18" s="5"/>
      <c r="V18" s="5"/>
      <c r="W18" s="5"/>
      <c r="X18" s="5"/>
      <c r="Y18" s="5"/>
      <c r="Z18" s="5"/>
      <c r="AA18" s="5"/>
      <c r="AB18" s="5"/>
      <c r="AC18" s="5"/>
      <c r="AD18" s="5"/>
    </row>
    <row r="19" spans="1:30" x14ac:dyDescent="0.25">
      <c r="A19" s="5"/>
      <c r="B19" s="5"/>
      <c r="C19" s="5"/>
      <c r="D19" s="5"/>
      <c r="E19" s="5"/>
      <c r="F19" s="37"/>
      <c r="G19" s="38"/>
      <c r="H19" s="38"/>
      <c r="I19" s="29"/>
      <c r="J19" s="30"/>
      <c r="K19" s="30"/>
      <c r="L19" s="30"/>
      <c r="M19" s="30"/>
      <c r="N19" s="31"/>
      <c r="O19" s="5"/>
      <c r="P19" s="12" t="str">
        <f>IF(Pivot!A43="","",Pivot!A43)</f>
        <v/>
      </c>
      <c r="Q19" s="5"/>
      <c r="R19" s="5"/>
      <c r="S19" s="5"/>
      <c r="T19" s="5"/>
      <c r="U19" s="5"/>
      <c r="V19" s="5"/>
      <c r="W19" s="5"/>
      <c r="X19" s="5"/>
      <c r="Y19" s="5"/>
      <c r="Z19" s="5"/>
      <c r="AA19" s="5"/>
      <c r="AB19" s="5"/>
      <c r="AC19" s="5"/>
      <c r="AD19" s="5"/>
    </row>
    <row r="20" spans="1:30" x14ac:dyDescent="0.25">
      <c r="A20" s="5"/>
      <c r="B20" s="5"/>
      <c r="C20" s="5"/>
      <c r="D20" s="5"/>
      <c r="E20" s="24">
        <f>Pivot!B8</f>
        <v>0.10344827586206896</v>
      </c>
      <c r="F20" s="39"/>
      <c r="G20" s="39"/>
      <c r="H20" s="39"/>
      <c r="I20" s="29"/>
      <c r="J20" s="30"/>
      <c r="K20" s="30"/>
      <c r="L20" s="30"/>
      <c r="M20" s="30"/>
      <c r="N20" s="31"/>
      <c r="O20" s="5"/>
      <c r="P20" s="12" t="str">
        <f>IF(Pivot!A44="","",Pivot!A44)</f>
        <v/>
      </c>
      <c r="Q20" s="5"/>
      <c r="R20" s="5"/>
      <c r="S20" s="5"/>
      <c r="T20" s="5"/>
      <c r="U20" s="5"/>
      <c r="V20" s="5"/>
      <c r="W20" s="5"/>
      <c r="X20" s="5"/>
      <c r="Y20" s="5"/>
      <c r="Z20" s="5"/>
      <c r="AA20" s="5"/>
      <c r="AB20" s="5"/>
      <c r="AC20" s="5"/>
      <c r="AD20" s="5"/>
    </row>
    <row r="21" spans="1:30" ht="15" customHeight="1" x14ac:dyDescent="0.25">
      <c r="A21" s="5"/>
      <c r="B21" s="5"/>
      <c r="C21" s="5"/>
      <c r="D21" s="5"/>
      <c r="E21" s="24"/>
      <c r="F21" s="5"/>
      <c r="G21" s="5"/>
      <c r="H21" s="9"/>
      <c r="I21" s="29"/>
      <c r="J21" s="30"/>
      <c r="K21" s="30"/>
      <c r="L21" s="30"/>
      <c r="M21" s="30"/>
      <c r="N21" s="31"/>
      <c r="O21" s="5"/>
      <c r="P21" s="10"/>
      <c r="Q21" s="5"/>
      <c r="R21" s="5"/>
      <c r="S21" s="5"/>
      <c r="T21" s="5"/>
      <c r="U21" s="5"/>
      <c r="V21" s="5"/>
      <c r="W21" s="5"/>
      <c r="X21" s="5"/>
      <c r="Y21" s="5"/>
      <c r="Z21" s="5"/>
      <c r="AA21" s="5"/>
      <c r="AB21" s="5"/>
      <c r="AC21" s="5"/>
      <c r="AD21" s="5"/>
    </row>
    <row r="22" spans="1:30" ht="15" customHeight="1" x14ac:dyDescent="0.25">
      <c r="A22" s="5"/>
      <c r="B22" s="5"/>
      <c r="C22" s="5"/>
      <c r="D22" s="5"/>
      <c r="E22" s="24"/>
      <c r="F22" s="5"/>
      <c r="G22" s="5"/>
      <c r="H22" s="9"/>
      <c r="I22" s="29"/>
      <c r="J22" s="30"/>
      <c r="K22" s="30"/>
      <c r="L22" s="30"/>
      <c r="M22" s="30"/>
      <c r="N22" s="31"/>
      <c r="O22" s="5"/>
      <c r="P22" s="5"/>
      <c r="Q22" s="5"/>
      <c r="R22" s="5"/>
      <c r="S22" s="5"/>
      <c r="T22" s="5"/>
      <c r="U22" s="5"/>
      <c r="V22" s="5"/>
      <c r="W22" s="5"/>
      <c r="X22" s="5"/>
      <c r="Y22" s="5"/>
      <c r="Z22" s="5"/>
      <c r="AA22" s="5"/>
      <c r="AB22" s="5"/>
      <c r="AC22" s="5"/>
      <c r="AD22" s="5"/>
    </row>
    <row r="23" spans="1:30" ht="15" customHeight="1" x14ac:dyDescent="0.25">
      <c r="A23" s="5"/>
      <c r="B23" s="5"/>
      <c r="C23" s="5"/>
      <c r="D23" s="5"/>
      <c r="E23" s="11" t="str">
        <f>IF(Pivot!A59="","",Pivot!A59)</f>
        <v>I also really liked the plenary.</v>
      </c>
      <c r="F23" s="5"/>
      <c r="G23" s="5"/>
      <c r="H23" s="9"/>
      <c r="I23" s="29"/>
      <c r="J23" s="30"/>
      <c r="K23" s="30"/>
      <c r="L23" s="30"/>
      <c r="M23" s="30"/>
      <c r="N23" s="31"/>
      <c r="O23" s="5"/>
      <c r="P23" s="5"/>
      <c r="Q23" s="5"/>
      <c r="R23" s="5"/>
      <c r="S23" s="5"/>
      <c r="T23" s="5"/>
      <c r="U23" s="5"/>
      <c r="V23" s="5"/>
      <c r="W23" s="5"/>
      <c r="X23" s="5"/>
      <c r="Y23" s="5"/>
      <c r="Z23" s="5"/>
      <c r="AA23" s="5"/>
      <c r="AB23" s="5"/>
      <c r="AC23" s="5"/>
      <c r="AD23" s="5"/>
    </row>
    <row r="24" spans="1:30" x14ac:dyDescent="0.25">
      <c r="A24" s="5"/>
      <c r="B24" s="5"/>
      <c r="C24" s="5"/>
      <c r="D24" s="5"/>
      <c r="E24" s="11" t="str">
        <f>IF(Pivot!A60="","",Pivot!A60)</f>
        <v>The social was fun and gave me lots of ideas.</v>
      </c>
      <c r="F24" s="5"/>
      <c r="G24" s="5"/>
      <c r="H24" s="5"/>
      <c r="I24" s="29"/>
      <c r="J24" s="30"/>
      <c r="K24" s="30"/>
      <c r="L24" s="30"/>
      <c r="M24" s="30"/>
      <c r="N24" s="31"/>
      <c r="O24" s="5"/>
      <c r="P24" s="5"/>
      <c r="Q24" s="5"/>
      <c r="R24" s="5"/>
      <c r="S24" s="5"/>
      <c r="T24" s="5"/>
      <c r="U24" s="5"/>
      <c r="V24" s="5"/>
      <c r="W24" s="5"/>
      <c r="X24" s="5"/>
      <c r="Y24" s="5"/>
      <c r="Z24" s="5"/>
      <c r="AA24" s="5"/>
      <c r="AB24" s="5"/>
      <c r="AC24" s="5"/>
      <c r="AD24" s="5"/>
    </row>
    <row r="25" spans="1:30" x14ac:dyDescent="0.25">
      <c r="A25" s="5"/>
      <c r="B25" s="5"/>
      <c r="C25" s="5"/>
      <c r="D25" s="5"/>
      <c r="E25" s="11" t="str">
        <f>IF(Pivot!A61="","",Pivot!A61)</f>
        <v>You selected an amazing speaker!</v>
      </c>
      <c r="F25" s="5"/>
      <c r="G25" s="5"/>
      <c r="H25" s="5"/>
      <c r="I25" s="29"/>
      <c r="J25" s="30"/>
      <c r="K25" s="30"/>
      <c r="L25" s="30"/>
      <c r="M25" s="30"/>
      <c r="N25" s="31"/>
      <c r="O25" s="36" t="s">
        <v>48</v>
      </c>
      <c r="P25" s="36"/>
      <c r="Q25" s="41"/>
      <c r="R25" s="5"/>
      <c r="S25" s="5"/>
      <c r="T25" s="5"/>
      <c r="U25" s="5"/>
      <c r="V25" s="5"/>
      <c r="W25" s="5"/>
      <c r="X25" s="5"/>
      <c r="Y25" s="5"/>
      <c r="Z25" s="5"/>
      <c r="AA25" s="5"/>
      <c r="AB25" s="5"/>
      <c r="AC25" s="5"/>
      <c r="AD25" s="5"/>
    </row>
    <row r="26" spans="1:30" x14ac:dyDescent="0.25">
      <c r="A26" s="5"/>
      <c r="B26" s="5"/>
      <c r="C26" s="5"/>
      <c r="D26" s="5"/>
      <c r="E26" s="5"/>
      <c r="F26" s="5"/>
      <c r="G26" s="5"/>
      <c r="H26" s="5"/>
      <c r="I26" s="29"/>
      <c r="J26" s="30"/>
      <c r="K26" s="30"/>
      <c r="L26" s="30"/>
      <c r="M26" s="30"/>
      <c r="N26" s="31"/>
      <c r="O26" s="38"/>
      <c r="P26" s="38"/>
      <c r="Q26" s="42"/>
      <c r="R26" s="5"/>
      <c r="S26" s="11" t="str">
        <f>IF(Pivot!A83="","",Pivot!A83)</f>
        <v>Confirmation that this is important, and that I should continue to develop questions for my students</v>
      </c>
      <c r="T26" s="5"/>
      <c r="U26" s="5"/>
      <c r="V26" s="5"/>
      <c r="W26" s="5"/>
      <c r="X26" s="5"/>
      <c r="Y26" s="5"/>
      <c r="Z26" s="5"/>
      <c r="AA26" s="5"/>
      <c r="AB26" s="5"/>
      <c r="AC26" s="5"/>
      <c r="AD26" s="5"/>
    </row>
    <row r="27" spans="1:30" x14ac:dyDescent="0.25">
      <c r="A27" s="5"/>
      <c r="B27" s="5"/>
      <c r="C27" s="5"/>
      <c r="D27" s="5"/>
      <c r="E27" s="5"/>
      <c r="F27" s="11" t="str">
        <f>IF(Pivot!A62="","",Pivot!A62)</f>
        <v/>
      </c>
      <c r="G27" s="5"/>
      <c r="H27" s="5"/>
      <c r="I27" s="29"/>
      <c r="J27" s="30"/>
      <c r="K27" s="30"/>
      <c r="L27" s="30"/>
      <c r="M27" s="30"/>
      <c r="N27" s="31"/>
      <c r="O27" s="38"/>
      <c r="P27" s="38"/>
      <c r="Q27" s="42"/>
      <c r="R27" s="5"/>
      <c r="S27" s="11" t="str">
        <f>IF(Pivot!A84="","",Pivot!A84)</f>
        <v>Getting new ideas for how to write better assessments.</v>
      </c>
      <c r="T27" s="5"/>
      <c r="U27" s="5"/>
      <c r="V27" s="5"/>
      <c r="W27" s="5"/>
      <c r="X27" s="5"/>
      <c r="Y27" s="5"/>
      <c r="Z27" s="5"/>
      <c r="AA27" s="5"/>
      <c r="AB27" s="5"/>
      <c r="AC27" s="5"/>
      <c r="AD27" s="5"/>
    </row>
    <row r="28" spans="1:30" ht="15" customHeight="1" x14ac:dyDescent="0.25">
      <c r="A28" s="5"/>
      <c r="B28" s="5"/>
      <c r="C28" s="5"/>
      <c r="D28" s="5"/>
      <c r="E28" s="5"/>
      <c r="F28" s="11" t="str">
        <f>IF(Pivot!A63="","",Pivot!A63)</f>
        <v/>
      </c>
      <c r="G28" s="5"/>
      <c r="H28" s="5"/>
      <c r="I28" s="29"/>
      <c r="J28" s="30"/>
      <c r="K28" s="30"/>
      <c r="L28" s="30"/>
      <c r="M28" s="30"/>
      <c r="N28" s="31"/>
      <c r="O28" s="38"/>
      <c r="P28" s="38"/>
      <c r="Q28" s="42"/>
      <c r="R28" s="23">
        <f>Pivot!C8</f>
        <v>0.27586206896551724</v>
      </c>
      <c r="S28" s="11" t="str">
        <f>IF(Pivot!A85="","",Pivot!A85)</f>
        <v>Getting to approach visualization assessment from different angles.</v>
      </c>
      <c r="T28" s="5"/>
      <c r="U28" s="5"/>
      <c r="V28" s="5"/>
      <c r="W28" s="5"/>
      <c r="X28" s="5"/>
      <c r="Y28" s="5"/>
      <c r="Z28" s="5"/>
      <c r="AA28" s="5"/>
      <c r="AB28" s="5"/>
      <c r="AC28" s="5"/>
      <c r="AD28" s="5"/>
    </row>
    <row r="29" spans="1:30" ht="15" customHeight="1" x14ac:dyDescent="0.25">
      <c r="A29" s="5"/>
      <c r="B29" s="5"/>
      <c r="C29" s="5"/>
      <c r="D29" s="5"/>
      <c r="E29" s="5"/>
      <c r="F29" s="11" t="str">
        <f>IF(Pivot!A64="","",Pivot!A64)</f>
        <v/>
      </c>
      <c r="G29" s="5"/>
      <c r="H29" s="5"/>
      <c r="I29" s="29"/>
      <c r="J29" s="30"/>
      <c r="K29" s="30"/>
      <c r="L29" s="30"/>
      <c r="M29" s="30"/>
      <c r="N29" s="31"/>
      <c r="O29" s="38"/>
      <c r="P29" s="38"/>
      <c r="Q29" s="42"/>
      <c r="R29" s="23"/>
      <c r="S29" s="11" t="str">
        <f>IF(Pivot!A86="","",Pivot!A86)</f>
        <v>I enjoyed being introduced to the idea of teaching visualization skills specifically, and ideas to do so.</v>
      </c>
      <c r="T29" s="5"/>
      <c r="U29" s="5"/>
      <c r="V29" s="5"/>
      <c r="W29" s="5"/>
      <c r="X29" s="5"/>
      <c r="Y29" s="5"/>
      <c r="Z29" s="5"/>
      <c r="AA29" s="5"/>
      <c r="AB29" s="5"/>
      <c r="AC29" s="5"/>
      <c r="AD29" s="5"/>
    </row>
    <row r="30" spans="1:30" ht="15" customHeight="1" x14ac:dyDescent="0.25">
      <c r="A30" s="5"/>
      <c r="B30" s="5"/>
      <c r="C30" s="5"/>
      <c r="D30" s="5"/>
      <c r="E30" s="5"/>
      <c r="F30" s="11" t="str">
        <f>IF(Pivot!A65="","",Pivot!A65)</f>
        <v/>
      </c>
      <c r="G30" s="5"/>
      <c r="H30" s="5"/>
      <c r="I30" s="32"/>
      <c r="J30" s="33"/>
      <c r="K30" s="33"/>
      <c r="L30" s="33"/>
      <c r="M30" s="33"/>
      <c r="N30" s="34"/>
      <c r="O30" s="39"/>
      <c r="P30" s="39"/>
      <c r="Q30" s="43"/>
      <c r="R30" s="23"/>
      <c r="S30" s="11" t="str">
        <f>IF(Pivot!A87="","",Pivot!A87)</f>
        <v>Learning about colorblindness and its impact on my students; Being able to critically assess my own figures</v>
      </c>
      <c r="T30" s="5"/>
      <c r="U30" s="5"/>
      <c r="V30" s="5"/>
      <c r="W30" s="5"/>
      <c r="X30" s="5"/>
      <c r="Y30" s="5"/>
      <c r="Z30" s="5"/>
      <c r="AA30" s="5"/>
      <c r="AB30" s="5"/>
      <c r="AC30" s="5"/>
      <c r="AD30" s="5"/>
    </row>
    <row r="31" spans="1:30" x14ac:dyDescent="0.25">
      <c r="A31" s="5"/>
      <c r="B31" s="5"/>
      <c r="C31" s="5"/>
      <c r="D31" s="5"/>
      <c r="E31" s="5"/>
      <c r="F31" s="11" t="str">
        <f>IF(Pivot!A66="","",Pivot!A66)</f>
        <v/>
      </c>
      <c r="G31" s="5"/>
      <c r="H31" s="5"/>
      <c r="I31" s="40" t="s">
        <v>12</v>
      </c>
      <c r="J31" s="40"/>
      <c r="K31" s="40"/>
      <c r="L31" s="5"/>
      <c r="M31" s="5"/>
      <c r="N31" s="5"/>
      <c r="O31" s="5"/>
      <c r="P31" s="5"/>
      <c r="Q31" s="5"/>
      <c r="R31" s="5"/>
      <c r="S31" s="11" t="str">
        <f>IF(Pivot!A88="","",Pivot!A88)</f>
        <v>Learning about the aspects of assessment</v>
      </c>
      <c r="T31" s="5"/>
      <c r="U31" s="5"/>
      <c r="V31" s="5"/>
      <c r="W31" s="5"/>
      <c r="X31" s="5"/>
      <c r="Y31" s="5"/>
      <c r="Z31" s="5"/>
      <c r="AA31" s="5"/>
      <c r="AB31" s="5"/>
      <c r="AC31" s="5"/>
      <c r="AD31" s="5"/>
    </row>
    <row r="32" spans="1:30" x14ac:dyDescent="0.25">
      <c r="A32" s="5"/>
      <c r="B32" s="5"/>
      <c r="C32" s="5"/>
      <c r="D32" s="5"/>
      <c r="E32" s="5"/>
      <c r="F32" s="11" t="str">
        <f>IF(Pivot!A67="","",Pivot!A67)</f>
        <v/>
      </c>
      <c r="G32" s="5"/>
      <c r="H32" s="5"/>
      <c r="I32" s="40"/>
      <c r="J32" s="40"/>
      <c r="K32" s="40"/>
      <c r="L32" s="5"/>
      <c r="M32" s="5"/>
      <c r="N32" s="7"/>
      <c r="O32" s="5"/>
      <c r="P32" s="5"/>
      <c r="Q32" s="5"/>
      <c r="R32" s="5"/>
      <c r="S32" s="11" t="str">
        <f>IF(Pivot!A89="","",Pivot!A89)</f>
        <v xml:space="preserve">Learning from others, spending time thinking about molecules </v>
      </c>
      <c r="T32" s="5"/>
      <c r="U32" s="5"/>
      <c r="V32" s="5"/>
      <c r="W32" s="5"/>
      <c r="X32" s="5"/>
      <c r="Y32" s="5"/>
      <c r="Z32" s="5"/>
      <c r="AA32" s="5"/>
      <c r="AB32" s="5"/>
      <c r="AC32" s="5"/>
      <c r="AD32" s="5"/>
    </row>
    <row r="33" spans="1:30" x14ac:dyDescent="0.25">
      <c r="A33" s="5"/>
      <c r="B33" s="5"/>
      <c r="C33" s="5"/>
      <c r="D33" s="5"/>
      <c r="E33" s="5"/>
      <c r="F33" s="5"/>
      <c r="G33" s="5"/>
      <c r="H33" s="5"/>
      <c r="I33" s="40"/>
      <c r="J33" s="40"/>
      <c r="K33" s="40"/>
      <c r="L33" s="5"/>
      <c r="M33" s="5"/>
      <c r="N33" s="7"/>
      <c r="O33" s="5"/>
      <c r="P33" s="5"/>
      <c r="Q33" s="5"/>
      <c r="R33" s="5"/>
      <c r="S33" s="11" t="str">
        <f>IF(Pivot!A90="","",Pivot!A90)</f>
        <v>Learning techniques to design questions.</v>
      </c>
      <c r="T33" s="5"/>
      <c r="U33" s="5"/>
      <c r="V33" s="5"/>
      <c r="W33" s="5"/>
      <c r="X33" s="5"/>
      <c r="Y33" s="5"/>
      <c r="Z33" s="5"/>
      <c r="AA33" s="5"/>
      <c r="AB33" s="5"/>
      <c r="AC33" s="5"/>
      <c r="AD33" s="5"/>
    </row>
    <row r="34" spans="1:30" x14ac:dyDescent="0.25">
      <c r="A34" s="5"/>
      <c r="B34" s="5"/>
      <c r="C34" s="5"/>
      <c r="D34" s="5"/>
      <c r="E34" s="5"/>
      <c r="F34" s="5"/>
      <c r="G34" s="5"/>
      <c r="H34" s="5"/>
      <c r="I34" s="40"/>
      <c r="J34" s="40"/>
      <c r="K34" s="40"/>
      <c r="L34" s="5"/>
      <c r="M34" s="5"/>
      <c r="N34" s="5"/>
      <c r="O34" s="5"/>
      <c r="P34" s="5"/>
      <c r="Q34" s="5"/>
      <c r="R34" s="5"/>
      <c r="S34" s="11" t="str">
        <f>IF(Pivot!A91="","",Pivot!A91)</f>
        <v/>
      </c>
      <c r="T34" s="5"/>
      <c r="U34" s="5"/>
      <c r="V34" s="5"/>
      <c r="W34" s="5"/>
      <c r="X34" s="5"/>
      <c r="Y34" s="5"/>
      <c r="Z34" s="5"/>
      <c r="AA34" s="5"/>
      <c r="AB34" s="5"/>
      <c r="AC34" s="5"/>
      <c r="AD34" s="5"/>
    </row>
    <row r="35" spans="1:30" x14ac:dyDescent="0.25">
      <c r="A35" s="5"/>
      <c r="B35" s="5"/>
      <c r="C35" s="5"/>
      <c r="D35" s="5"/>
      <c r="E35" s="5"/>
      <c r="F35" s="5"/>
      <c r="G35" s="5"/>
      <c r="H35" s="5"/>
      <c r="I35" s="40"/>
      <c r="J35" s="40"/>
      <c r="K35" s="40"/>
      <c r="L35" s="5"/>
      <c r="M35" s="5"/>
      <c r="N35" s="5"/>
      <c r="O35" s="5"/>
      <c r="P35" s="5"/>
      <c r="Q35" s="5"/>
      <c r="R35" s="5"/>
      <c r="S35" s="11" t="str">
        <f>IF(Pivot!A92="","",Pivot!A92)</f>
        <v/>
      </c>
      <c r="T35" s="5"/>
      <c r="U35" s="5"/>
      <c r="V35" s="5"/>
      <c r="W35" s="5"/>
      <c r="X35" s="5"/>
      <c r="Y35" s="5"/>
      <c r="Z35" s="5"/>
      <c r="AA35" s="5"/>
      <c r="AB35" s="5"/>
      <c r="AC35" s="5"/>
      <c r="AD35" s="5"/>
    </row>
    <row r="36" spans="1:30" x14ac:dyDescent="0.25">
      <c r="A36" s="5"/>
      <c r="B36" s="5"/>
      <c r="C36" s="5"/>
      <c r="D36" s="5"/>
      <c r="E36" s="5"/>
      <c r="F36" s="5"/>
      <c r="G36" s="5"/>
      <c r="H36" s="5"/>
      <c r="I36" s="40"/>
      <c r="J36" s="40"/>
      <c r="K36" s="40"/>
      <c r="L36" s="5"/>
      <c r="M36" s="5"/>
      <c r="N36" s="5"/>
      <c r="O36" s="5"/>
      <c r="P36" s="5"/>
      <c r="Q36" s="5"/>
      <c r="R36" s="5"/>
      <c r="S36" s="11" t="str">
        <f>IF(Pivot!A93="","",Pivot!A93)</f>
        <v/>
      </c>
      <c r="T36" s="5"/>
      <c r="U36" s="5"/>
      <c r="V36" s="5"/>
      <c r="W36" s="5"/>
      <c r="X36" s="5"/>
      <c r="Y36" s="5"/>
      <c r="Z36" s="5"/>
      <c r="AA36" s="5"/>
      <c r="AB36" s="5"/>
      <c r="AC36" s="5"/>
      <c r="AD36" s="5"/>
    </row>
    <row r="37" spans="1:30" x14ac:dyDescent="0.25">
      <c r="A37" s="5"/>
      <c r="B37" s="5"/>
      <c r="C37" s="5"/>
      <c r="D37" s="5"/>
      <c r="E37" s="5"/>
      <c r="F37" s="5"/>
      <c r="G37" s="5"/>
      <c r="H37" s="5"/>
      <c r="I37" s="40"/>
      <c r="J37" s="40"/>
      <c r="K37" s="40"/>
      <c r="L37" s="5"/>
      <c r="M37" s="5"/>
      <c r="N37" s="5"/>
      <c r="O37" s="5"/>
      <c r="P37" s="5"/>
      <c r="Q37" s="5"/>
      <c r="R37" s="5"/>
      <c r="S37" s="11" t="str">
        <f>IF(Pivot!A94="","",Pivot!A94)</f>
        <v/>
      </c>
      <c r="T37" s="5"/>
      <c r="U37" s="5"/>
      <c r="V37" s="5"/>
      <c r="W37" s="5"/>
      <c r="X37" s="5"/>
      <c r="Y37" s="5"/>
      <c r="Z37" s="5"/>
      <c r="AA37" s="5"/>
      <c r="AB37" s="5"/>
      <c r="AC37" s="5"/>
      <c r="AD37" s="5"/>
    </row>
    <row r="38" spans="1:30" ht="15" customHeight="1" x14ac:dyDescent="0.25">
      <c r="A38" s="5"/>
      <c r="B38" s="5"/>
      <c r="C38" s="5"/>
      <c r="D38" s="5"/>
      <c r="E38" s="5"/>
      <c r="F38" s="5"/>
      <c r="G38" s="5"/>
      <c r="H38" s="5"/>
      <c r="I38" s="25">
        <f>Pivot!D8</f>
        <v>0.27586206896551724</v>
      </c>
      <c r="J38" s="5"/>
      <c r="K38" s="9"/>
      <c r="L38" s="5"/>
      <c r="M38" s="5"/>
      <c r="N38" s="5"/>
      <c r="O38" s="5"/>
      <c r="P38" s="5"/>
      <c r="Q38" s="5"/>
      <c r="R38" s="5"/>
      <c r="S38" s="5"/>
      <c r="T38" s="5"/>
      <c r="U38" s="5"/>
      <c r="V38" s="5"/>
      <c r="W38" s="5"/>
      <c r="X38" s="5"/>
      <c r="Y38" s="5"/>
      <c r="Z38" s="5"/>
      <c r="AA38" s="5"/>
      <c r="AB38" s="5"/>
      <c r="AC38" s="5"/>
      <c r="AD38" s="5"/>
    </row>
    <row r="39" spans="1:30" ht="15" customHeight="1" x14ac:dyDescent="0.25">
      <c r="A39" s="5"/>
      <c r="B39" s="5"/>
      <c r="C39" s="5"/>
      <c r="D39" s="5"/>
      <c r="E39" s="5"/>
      <c r="F39" s="5"/>
      <c r="G39" s="5"/>
      <c r="H39" s="5"/>
      <c r="I39" s="25"/>
      <c r="J39" s="11" t="str">
        <f>IF(Pivot!A123="","",Pivot!A123)</f>
        <v>Connecting with new like minded colleagues and learning from one another</v>
      </c>
      <c r="K39" s="5"/>
      <c r="L39" s="5"/>
      <c r="M39" s="5"/>
      <c r="N39" s="5"/>
      <c r="O39" s="5"/>
      <c r="P39" s="5"/>
      <c r="Q39" s="5"/>
      <c r="R39" s="5"/>
      <c r="S39" s="5"/>
      <c r="T39" s="5"/>
      <c r="U39" s="5"/>
      <c r="V39" s="5"/>
      <c r="W39" s="5"/>
      <c r="X39" s="5"/>
      <c r="Y39" s="5"/>
      <c r="Z39" s="5"/>
      <c r="AA39" s="5"/>
      <c r="AB39" s="5"/>
      <c r="AC39" s="5"/>
      <c r="AD39" s="5"/>
    </row>
    <row r="40" spans="1:30" ht="15" customHeight="1" x14ac:dyDescent="0.25">
      <c r="A40" s="5"/>
      <c r="B40" s="5"/>
      <c r="C40" s="5"/>
      <c r="D40" s="5"/>
      <c r="E40" s="5"/>
      <c r="F40" s="5"/>
      <c r="G40" s="5"/>
      <c r="H40" s="5"/>
      <c r="I40" s="25"/>
      <c r="J40" s="11" t="str">
        <f>IF(Pivot!A124="","",Pivot!A124)</f>
        <v>Meeting and interacting with different groups for different parts of the workshop</v>
      </c>
      <c r="K40" s="5"/>
      <c r="L40" s="5"/>
      <c r="M40" s="5"/>
      <c r="N40" s="5"/>
      <c r="O40" s="5"/>
      <c r="P40" s="5"/>
      <c r="Q40" s="5"/>
      <c r="R40" s="5"/>
      <c r="S40" s="5"/>
      <c r="T40" s="5"/>
      <c r="U40" s="5"/>
      <c r="V40" s="5"/>
      <c r="W40" s="5"/>
      <c r="X40" s="5"/>
      <c r="Y40" s="5"/>
      <c r="Z40" s="5"/>
      <c r="AA40" s="5"/>
      <c r="AB40" s="5"/>
      <c r="AC40" s="5"/>
      <c r="AD40" s="5"/>
    </row>
    <row r="41" spans="1:30" x14ac:dyDescent="0.25">
      <c r="A41" s="5"/>
      <c r="B41" s="5"/>
      <c r="C41" s="5"/>
      <c r="D41" s="5"/>
      <c r="E41" s="5"/>
      <c r="F41" s="5"/>
      <c r="G41" s="5"/>
      <c r="H41" s="5"/>
      <c r="I41" s="7"/>
      <c r="J41" s="11" t="str">
        <f>IF(Pivot!A125="","",Pivot!A125)</f>
        <v>Meeting new people</v>
      </c>
      <c r="K41" s="5"/>
      <c r="L41" s="5"/>
      <c r="M41" s="5"/>
      <c r="N41" s="5"/>
      <c r="O41" s="5"/>
      <c r="P41" s="5"/>
      <c r="Q41" s="5"/>
      <c r="R41" s="5"/>
      <c r="S41" s="5"/>
      <c r="T41" s="5"/>
      <c r="U41" s="5"/>
      <c r="V41" s="5"/>
      <c r="W41" s="5"/>
      <c r="X41" s="5"/>
      <c r="Y41" s="5"/>
      <c r="Z41" s="5"/>
      <c r="AA41" s="5"/>
      <c r="AB41" s="5"/>
      <c r="AC41" s="5"/>
      <c r="AD41" s="5"/>
    </row>
    <row r="42" spans="1:30" x14ac:dyDescent="0.25">
      <c r="A42" s="5"/>
      <c r="B42" s="5"/>
      <c r="C42" s="5"/>
      <c r="D42" s="5"/>
      <c r="E42" s="5"/>
      <c r="F42" s="5"/>
      <c r="G42" s="5"/>
      <c r="H42" s="5"/>
      <c r="I42" s="7"/>
      <c r="J42" s="11" t="str">
        <f>IF(Pivot!A126="","",Pivot!A126)</f>
        <v>Talking with other people who care about this</v>
      </c>
      <c r="K42" s="5"/>
      <c r="L42" s="5"/>
      <c r="M42" s="5"/>
      <c r="N42" s="5"/>
      <c r="O42" s="5"/>
      <c r="P42" s="5"/>
      <c r="Q42" s="5"/>
      <c r="R42" s="5"/>
      <c r="S42" s="5"/>
      <c r="T42" s="5"/>
      <c r="U42" s="5"/>
      <c r="V42" s="5"/>
      <c r="W42" s="5"/>
      <c r="X42" s="5"/>
      <c r="Y42" s="5"/>
      <c r="Z42" s="5"/>
      <c r="AA42" s="5"/>
      <c r="AB42" s="5"/>
      <c r="AC42" s="5"/>
      <c r="AD42" s="5"/>
    </row>
    <row r="43" spans="1:30" x14ac:dyDescent="0.25">
      <c r="A43" s="5"/>
      <c r="B43" s="5"/>
      <c r="C43" s="5"/>
      <c r="D43" s="5"/>
      <c r="E43" s="5"/>
      <c r="F43" s="5"/>
      <c r="G43" s="5"/>
      <c r="H43" s="5"/>
      <c r="I43" s="5"/>
      <c r="J43" s="11" t="str">
        <f>IF(Pivot!A127="","",Pivot!A127)</f>
        <v>The community--the  team has done a great job of putting together a very diverse community and making everyone feel welcome.</v>
      </c>
      <c r="K43" s="5"/>
      <c r="L43" s="5"/>
      <c r="M43" s="5"/>
      <c r="N43" s="5"/>
      <c r="O43" s="5"/>
      <c r="P43" s="5"/>
      <c r="Q43" s="5"/>
      <c r="R43" s="5"/>
      <c r="S43" s="5"/>
      <c r="T43" s="5"/>
      <c r="U43" s="5"/>
      <c r="V43" s="5"/>
      <c r="W43" s="5"/>
      <c r="X43" s="5"/>
      <c r="Y43" s="5"/>
      <c r="Z43" s="5"/>
      <c r="AA43" s="5"/>
      <c r="AB43" s="5"/>
      <c r="AC43" s="5"/>
      <c r="AD43" s="5"/>
    </row>
    <row r="44" spans="1:30" x14ac:dyDescent="0.25">
      <c r="A44" s="5"/>
      <c r="B44" s="5"/>
      <c r="C44" s="5"/>
      <c r="D44" s="5"/>
      <c r="E44" s="5"/>
      <c r="F44" s="5"/>
      <c r="G44" s="5"/>
      <c r="H44" s="5"/>
      <c r="I44" s="5"/>
      <c r="J44" s="11" t="str">
        <f>IF(Pivot!A128="","",Pivot!A128)</f>
        <v>The sharing of resources by all of the workshop participants in the chat</v>
      </c>
      <c r="K44" s="5"/>
      <c r="L44" s="5"/>
      <c r="M44" s="5"/>
      <c r="N44" s="5"/>
      <c r="O44" s="5"/>
      <c r="P44" s="5"/>
      <c r="Q44" s="5"/>
      <c r="R44" s="5"/>
      <c r="S44" s="5"/>
      <c r="T44" s="5"/>
      <c r="U44" s="5"/>
      <c r="V44" s="5"/>
      <c r="W44" s="5"/>
      <c r="X44" s="5"/>
      <c r="Y44" s="5"/>
      <c r="Z44" s="5"/>
      <c r="AA44" s="5"/>
      <c r="AB44" s="5"/>
      <c r="AC44" s="5"/>
      <c r="AD44" s="5"/>
    </row>
    <row r="45" spans="1:30" x14ac:dyDescent="0.25">
      <c r="A45" s="5"/>
      <c r="B45" s="5"/>
      <c r="C45" s="5"/>
      <c r="D45" s="5"/>
      <c r="E45" s="5"/>
      <c r="F45" s="5"/>
      <c r="G45" s="5"/>
      <c r="H45" s="5"/>
      <c r="I45" s="5"/>
      <c r="J45" s="11" t="str">
        <f>IF(Pivot!A129="","",Pivot!A129)</f>
        <v>The social was fun and gave me lots of ideas.</v>
      </c>
      <c r="K45" s="5"/>
      <c r="L45" s="5"/>
      <c r="M45" s="5"/>
      <c r="N45" s="5"/>
      <c r="O45" s="5"/>
      <c r="P45" s="5"/>
      <c r="Q45" s="5"/>
      <c r="R45" s="5"/>
      <c r="S45" s="5"/>
      <c r="T45" s="5"/>
      <c r="U45" s="5"/>
      <c r="V45" s="5"/>
      <c r="W45" s="5"/>
      <c r="X45" s="5"/>
      <c r="Y45" s="5"/>
      <c r="Z45" s="5"/>
      <c r="AA45" s="5"/>
      <c r="AB45" s="5"/>
      <c r="AC45" s="5"/>
      <c r="AD45" s="5"/>
    </row>
    <row r="46" spans="1:30" x14ac:dyDescent="0.25">
      <c r="A46" s="5"/>
      <c r="B46" s="5" t="s">
        <v>52</v>
      </c>
      <c r="C46" s="5"/>
      <c r="D46" s="5"/>
      <c r="E46" s="5"/>
      <c r="F46" s="5"/>
      <c r="G46" s="5"/>
      <c r="H46" s="5"/>
      <c r="I46" s="5"/>
      <c r="J46" s="11" t="str">
        <f>IF(Pivot!A130="","",Pivot!A130)</f>
        <v>Working with new folks</v>
      </c>
      <c r="K46" s="5"/>
      <c r="L46" s="5"/>
      <c r="M46" s="5"/>
      <c r="N46" s="5"/>
      <c r="O46" s="5"/>
      <c r="P46" s="5"/>
      <c r="Q46" s="5"/>
      <c r="R46" s="5"/>
      <c r="S46" s="5"/>
      <c r="T46" s="5"/>
      <c r="U46" s="5"/>
      <c r="V46" s="5"/>
      <c r="W46" s="5"/>
      <c r="X46" s="5"/>
      <c r="Y46" s="5"/>
      <c r="Z46" s="5"/>
      <c r="AA46" s="5"/>
      <c r="AB46" s="5"/>
      <c r="AC46" s="5"/>
      <c r="AD46" s="5"/>
    </row>
    <row r="47" spans="1:30" x14ac:dyDescent="0.25">
      <c r="A47" s="5"/>
      <c r="B47" s="5"/>
      <c r="C47" s="5"/>
      <c r="D47" s="5"/>
      <c r="E47" s="5"/>
      <c r="F47" s="5" t="s">
        <v>52</v>
      </c>
      <c r="G47" s="5"/>
      <c r="H47" s="5"/>
      <c r="I47" s="5"/>
      <c r="J47" s="11" t="str">
        <f>IF(Pivot!A131="","",Pivot!A131)</f>
        <v/>
      </c>
      <c r="K47" s="5"/>
      <c r="L47" s="5"/>
      <c r="M47" s="5"/>
      <c r="N47" s="5"/>
      <c r="O47" s="5"/>
      <c r="P47" s="5"/>
      <c r="Q47" s="5"/>
      <c r="R47" s="5"/>
      <c r="S47" s="5"/>
      <c r="T47" s="5"/>
      <c r="U47" s="5"/>
      <c r="V47" s="5"/>
      <c r="W47" s="5"/>
      <c r="X47" s="5"/>
      <c r="Y47" s="5"/>
      <c r="Z47" s="5"/>
      <c r="AA47" s="5"/>
      <c r="AB47" s="5"/>
      <c r="AC47" s="5"/>
      <c r="AD47" s="5"/>
    </row>
    <row r="48" spans="1:30" x14ac:dyDescent="0.25">
      <c r="A48" s="5"/>
      <c r="B48" s="5"/>
      <c r="C48" s="5"/>
      <c r="D48" s="5"/>
      <c r="E48" s="5"/>
      <c r="F48" s="5"/>
      <c r="G48" s="5"/>
      <c r="H48" s="5"/>
      <c r="I48" s="5"/>
      <c r="J48" s="11" t="str">
        <f>IF(Pivot!A132="","",Pivot!A132)</f>
        <v/>
      </c>
      <c r="K48" s="5"/>
      <c r="L48" s="5"/>
      <c r="M48" s="5"/>
      <c r="N48" s="5"/>
      <c r="O48" s="5"/>
      <c r="P48" s="5"/>
      <c r="Q48" s="5"/>
      <c r="R48" s="5"/>
      <c r="S48" s="5"/>
      <c r="T48" s="5"/>
      <c r="U48" s="5"/>
      <c r="V48" s="5"/>
      <c r="W48" s="5"/>
      <c r="X48" s="5"/>
      <c r="Y48" s="5"/>
      <c r="Z48" s="5"/>
      <c r="AA48" s="5"/>
      <c r="AB48" s="5"/>
      <c r="AC48" s="5"/>
      <c r="AD48" s="5"/>
    </row>
    <row r="49" spans="1:30" x14ac:dyDescent="0.25">
      <c r="A49" s="5"/>
      <c r="B49" s="5"/>
      <c r="C49" s="5"/>
      <c r="D49" s="5"/>
      <c r="E49" s="5"/>
      <c r="F49" s="5"/>
      <c r="G49" s="5"/>
      <c r="H49" s="5"/>
      <c r="I49" s="5"/>
      <c r="J49" s="11" t="str">
        <f>IF(Pivot!A133="","",Pivot!A133)</f>
        <v/>
      </c>
      <c r="K49" s="5"/>
      <c r="L49" s="5"/>
      <c r="M49" s="5"/>
      <c r="N49" s="5"/>
      <c r="O49" s="5"/>
      <c r="P49" s="5"/>
      <c r="Q49" s="5"/>
      <c r="R49" s="5"/>
      <c r="S49" s="5"/>
      <c r="T49" s="5"/>
      <c r="U49" s="5"/>
      <c r="V49" s="5"/>
      <c r="W49" s="5"/>
      <c r="X49" s="5"/>
      <c r="Y49" s="5"/>
      <c r="Z49" s="5"/>
      <c r="AA49" s="5"/>
      <c r="AB49" s="5"/>
      <c r="AC49" s="5"/>
      <c r="AD49" s="5"/>
    </row>
    <row r="50" spans="1:30" x14ac:dyDescent="0.25">
      <c r="A50" s="5"/>
      <c r="B50" s="5"/>
      <c r="C50" s="5"/>
      <c r="D50" s="5"/>
      <c r="E50" s="5"/>
      <c r="F50" s="5"/>
      <c r="G50" s="5"/>
      <c r="H50" s="5"/>
      <c r="I50" s="5"/>
      <c r="J50" s="11" t="str">
        <f>IF(Pivot!A134="","",Pivot!A134)</f>
        <v/>
      </c>
      <c r="K50" s="5"/>
      <c r="L50" s="5"/>
      <c r="M50" s="5"/>
      <c r="N50" s="5"/>
      <c r="O50" s="5"/>
      <c r="P50" s="5"/>
      <c r="Q50" s="5"/>
      <c r="R50" s="5"/>
      <c r="S50" s="5"/>
      <c r="T50" s="5"/>
      <c r="U50" s="5"/>
      <c r="V50" s="5"/>
      <c r="W50" s="5"/>
      <c r="X50" s="5"/>
      <c r="Y50" s="5"/>
      <c r="Z50" s="5"/>
      <c r="AA50" s="5"/>
      <c r="AB50" s="5"/>
      <c r="AC50" s="5"/>
      <c r="AD50" s="5"/>
    </row>
    <row r="51" spans="1:30" x14ac:dyDescent="0.25">
      <c r="A51" s="5"/>
      <c r="B51" s="5"/>
      <c r="C51" s="5"/>
      <c r="D51" s="5"/>
      <c r="E51" s="5"/>
      <c r="F51" s="5"/>
      <c r="G51" s="5"/>
      <c r="H51" s="5"/>
      <c r="I51" s="5"/>
      <c r="J51" s="11" t="str">
        <f>IF(Pivot!A135="","",Pivot!A135)</f>
        <v/>
      </c>
      <c r="K51" s="5"/>
      <c r="L51" s="5"/>
      <c r="M51" s="5"/>
      <c r="N51" s="5"/>
      <c r="O51" s="5"/>
      <c r="P51" s="5"/>
      <c r="Q51" s="5"/>
      <c r="R51" s="5"/>
      <c r="S51" s="5"/>
      <c r="T51" s="5"/>
      <c r="U51" s="5"/>
      <c r="V51" s="5"/>
      <c r="W51" s="5"/>
      <c r="X51" s="5"/>
      <c r="Y51" s="5"/>
      <c r="Z51" s="5"/>
      <c r="AA51" s="5"/>
      <c r="AB51" s="5"/>
      <c r="AC51" s="5"/>
      <c r="AD51" s="5"/>
    </row>
    <row r="52" spans="1:30" x14ac:dyDescent="0.25">
      <c r="A52" s="5"/>
      <c r="B52" s="5"/>
      <c r="C52" s="5"/>
      <c r="D52" s="5"/>
      <c r="E52" s="5"/>
      <c r="F52" s="5"/>
      <c r="G52" s="5"/>
      <c r="H52" s="5"/>
      <c r="I52" s="5"/>
      <c r="J52" s="11" t="str">
        <f>IF(Pivot!A136="","",Pivot!A136)</f>
        <v/>
      </c>
      <c r="K52" s="5"/>
      <c r="L52" s="5"/>
      <c r="M52" s="5"/>
      <c r="N52" s="5"/>
      <c r="O52" s="5"/>
      <c r="P52" s="5"/>
      <c r="Q52" s="5"/>
      <c r="R52" s="5"/>
      <c r="S52" s="5"/>
      <c r="T52" s="5"/>
      <c r="U52" s="5"/>
      <c r="V52" s="5"/>
      <c r="W52" s="5"/>
      <c r="X52" s="5"/>
      <c r="Y52" s="5"/>
      <c r="Z52" s="5"/>
      <c r="AA52" s="5"/>
      <c r="AB52" s="5"/>
      <c r="AC52" s="5"/>
      <c r="AD52" s="5"/>
    </row>
    <row r="53" spans="1:30" x14ac:dyDescent="0.25">
      <c r="A53" s="5"/>
      <c r="B53" s="5"/>
      <c r="C53" s="5"/>
      <c r="D53" s="5"/>
      <c r="E53" s="5"/>
      <c r="F53" s="5"/>
      <c r="G53" s="5"/>
      <c r="H53" s="5"/>
      <c r="I53" s="5"/>
      <c r="J53" s="11" t="str">
        <f>IF(Pivot!A137="","",Pivot!A137)</f>
        <v/>
      </c>
      <c r="K53" s="5"/>
      <c r="L53" s="5"/>
      <c r="M53" s="5"/>
      <c r="N53" s="5"/>
      <c r="O53" s="5"/>
      <c r="P53" s="5"/>
      <c r="Q53" s="5"/>
      <c r="R53" s="5"/>
      <c r="S53" s="5"/>
      <c r="T53" s="5"/>
      <c r="U53" s="5"/>
      <c r="V53" s="5"/>
      <c r="W53" s="5"/>
      <c r="X53" s="5"/>
      <c r="Y53" s="5"/>
      <c r="Z53" s="5"/>
      <c r="AA53" s="5"/>
      <c r="AB53" s="5"/>
      <c r="AC53" s="5"/>
      <c r="AD53" s="5"/>
    </row>
    <row r="54" spans="1:30" x14ac:dyDescent="0.25">
      <c r="A54" s="5"/>
      <c r="B54" s="5"/>
      <c r="C54" s="5"/>
      <c r="D54" s="5"/>
      <c r="E54" s="5"/>
      <c r="F54" s="5"/>
      <c r="G54" s="5"/>
      <c r="H54" s="5"/>
      <c r="I54" s="5"/>
      <c r="J54" s="11" t="str">
        <f>IF(Pivot!A138="","",Pivot!A138)</f>
        <v/>
      </c>
      <c r="K54" s="5"/>
      <c r="L54" s="5"/>
      <c r="M54" s="5"/>
      <c r="N54" s="5"/>
      <c r="O54" s="5"/>
      <c r="P54" s="5"/>
      <c r="Q54" s="5"/>
      <c r="R54" s="5"/>
      <c r="S54" s="5"/>
      <c r="T54" s="5"/>
      <c r="U54" s="5"/>
      <c r="V54" s="5"/>
      <c r="W54" s="5"/>
      <c r="X54" s="5"/>
      <c r="Y54" s="5"/>
      <c r="Z54" s="5"/>
      <c r="AA54" s="5"/>
      <c r="AB54" s="5"/>
      <c r="AC54" s="5"/>
      <c r="AD54" s="5"/>
    </row>
    <row r="55" spans="1:30"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sheetData>
  <mergeCells count="9">
    <mergeCell ref="O9:O11"/>
    <mergeCell ref="E20:E22"/>
    <mergeCell ref="I38:I40"/>
    <mergeCell ref="R28:R30"/>
    <mergeCell ref="I15:N30"/>
    <mergeCell ref="F15:H20"/>
    <mergeCell ref="I31:K37"/>
    <mergeCell ref="O25:Q30"/>
    <mergeCell ref="L9:N14"/>
  </mergeCells>
  <conditionalFormatting sqref="O9 R28 K38 I38 H21:H23 E20">
    <cfRule type="dataBar" priority="1">
      <dataBar>
        <cfvo type="num" val="0"/>
        <cfvo type="num" val="1"/>
        <color theme="4"/>
      </dataBar>
      <extLst>
        <ext xmlns:x14="http://schemas.microsoft.com/office/spreadsheetml/2009/9/main" uri="{B025F937-C7B1-47D3-B67F-A62EFF666E3E}">
          <x14:id>{79E5CCC6-9E3F-4764-B1C5-E2F34482BC58}</x14:id>
        </ext>
      </extLst>
    </cfRule>
    <cfRule type="dataBar" priority="2">
      <dataBar>
        <cfvo type="num" val="0"/>
        <cfvo type="num" val="1"/>
        <color theme="4"/>
      </dataBar>
      <extLst>
        <ext xmlns:x14="http://schemas.microsoft.com/office/spreadsheetml/2009/9/main" uri="{B025F937-C7B1-47D3-B67F-A62EFF666E3E}">
          <x14:id>{3018EE2E-D20E-49F5-8CC6-17ADD94EBFCB}</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9E5CCC6-9E3F-4764-B1C5-E2F34482BC58}">
            <x14:dataBar minLength="0" maxLength="100" gradient="0">
              <x14:cfvo type="num">
                <xm:f>0</xm:f>
              </x14:cfvo>
              <x14:cfvo type="num">
                <xm:f>1</xm:f>
              </x14:cfvo>
              <x14:negativeFillColor rgb="FFFF0000"/>
              <x14:axisColor rgb="FF000000"/>
            </x14:dataBar>
          </x14:cfRule>
          <x14:cfRule type="dataBar" id="{3018EE2E-D20E-49F5-8CC6-17ADD94EBFCB}">
            <x14:dataBar minLength="0" maxLength="100" gradient="0">
              <x14:cfvo type="num">
                <xm:f>0</xm:f>
              </x14:cfvo>
              <x14:cfvo type="num">
                <xm:f>1</xm:f>
              </x14:cfvo>
              <x14:negativeFillColor rgb="FFFF0000"/>
              <x14:axisColor rgb="FF000000"/>
            </x14:dataBar>
          </x14:cfRule>
          <xm:sqref>O9 R28 K38 I38 H21:H23 E20</xm:sqref>
        </x14:conditionalFormatting>
      </x14:conditionalFormattings>
    </ex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D6AD-C43F-4A91-9369-A4C149896D48}">
  <dimension ref="A3:D130"/>
  <sheetViews>
    <sheetView workbookViewId="0">
      <selection activeCell="A8" sqref="A8"/>
    </sheetView>
  </sheetViews>
  <sheetFormatPr defaultRowHeight="15" x14ac:dyDescent="0.25"/>
  <cols>
    <col min="1" max="1" width="109.5" bestFit="1" customWidth="1"/>
    <col min="2" max="2" width="3.875" bestFit="1" customWidth="1"/>
    <col min="3" max="3" width="29.25" bestFit="1" customWidth="1"/>
    <col min="4" max="4" width="18.5" bestFit="1" customWidth="1"/>
  </cols>
  <sheetData>
    <row r="3" spans="1:4" x14ac:dyDescent="0.25">
      <c r="A3" t="s">
        <v>43</v>
      </c>
      <c r="B3" t="s">
        <v>44</v>
      </c>
      <c r="C3" t="s">
        <v>45</v>
      </c>
      <c r="D3" t="s">
        <v>46</v>
      </c>
    </row>
    <row r="4" spans="1:4" x14ac:dyDescent="0.25">
      <c r="A4" s="3">
        <v>11</v>
      </c>
      <c r="B4" s="3">
        <v>3</v>
      </c>
      <c r="C4" s="3">
        <v>8</v>
      </c>
      <c r="D4" s="3">
        <v>8</v>
      </c>
    </row>
    <row r="8" spans="1:4" x14ac:dyDescent="0.25">
      <c r="A8" s="4">
        <f>GETPIVOTDATA("Sum of Small group work",$A$3)/B24</f>
        <v>0.37931034482758619</v>
      </c>
      <c r="B8" s="4">
        <f>GETPIVOTDATA("Sum of Social Hour/Planery Talk",$A$3)/B24</f>
        <v>0.10344827586206896</v>
      </c>
      <c r="C8" s="4">
        <f>GETPIVOTDATA("Sum of Learning about literacy",$A$3)/B24</f>
        <v>0.27586206896551724</v>
      </c>
      <c r="D8" s="4">
        <f>GETPIVOTDATA("Sum of Networking",$A$3)/B24</f>
        <v>0.27586206896551724</v>
      </c>
    </row>
    <row r="16" spans="1:4" x14ac:dyDescent="0.25">
      <c r="A16" s="1" t="s">
        <v>41</v>
      </c>
      <c r="B16" t="s">
        <v>49</v>
      </c>
    </row>
    <row r="17" spans="1:2" x14ac:dyDescent="0.25">
      <c r="A17" s="2" t="s">
        <v>38</v>
      </c>
      <c r="B17" s="3">
        <v>20</v>
      </c>
    </row>
    <row r="18" spans="1:2" x14ac:dyDescent="0.25">
      <c r="A18" s="2" t="s">
        <v>39</v>
      </c>
      <c r="B18" s="3">
        <v>9</v>
      </c>
    </row>
    <row r="19" spans="1:2" x14ac:dyDescent="0.25">
      <c r="A19" s="2" t="s">
        <v>42</v>
      </c>
      <c r="B19" s="3">
        <v>29</v>
      </c>
    </row>
    <row r="24" spans="1:2" x14ac:dyDescent="0.25">
      <c r="B24">
        <f>GETPIVOTDATA("Gender",$A$16)</f>
        <v>29</v>
      </c>
    </row>
    <row r="28" spans="1:2" x14ac:dyDescent="0.25">
      <c r="A28" s="1" t="s">
        <v>9</v>
      </c>
      <c r="B28" s="2">
        <v>1</v>
      </c>
    </row>
    <row r="30" spans="1:2" x14ac:dyDescent="0.25">
      <c r="A30" s="1" t="s">
        <v>41</v>
      </c>
    </row>
    <row r="31" spans="1:2" x14ac:dyDescent="0.25">
      <c r="A31" s="2" t="s">
        <v>3</v>
      </c>
    </row>
    <row r="32" spans="1:2" x14ac:dyDescent="0.25">
      <c r="A32" s="2" t="s">
        <v>6</v>
      </c>
    </row>
    <row r="33" spans="1:1" x14ac:dyDescent="0.25">
      <c r="A33" s="2" t="s">
        <v>23</v>
      </c>
    </row>
    <row r="34" spans="1:1" x14ac:dyDescent="0.25">
      <c r="A34" s="2" t="s">
        <v>8</v>
      </c>
    </row>
    <row r="35" spans="1:1" x14ac:dyDescent="0.25">
      <c r="A35" s="2" t="s">
        <v>7</v>
      </c>
    </row>
    <row r="36" spans="1:1" x14ac:dyDescent="0.25">
      <c r="A36" s="2" t="s">
        <v>24</v>
      </c>
    </row>
    <row r="37" spans="1:1" x14ac:dyDescent="0.25">
      <c r="A37" s="2" t="s">
        <v>4</v>
      </c>
    </row>
    <row r="38" spans="1:1" x14ac:dyDescent="0.25">
      <c r="A38" s="2" t="s">
        <v>21</v>
      </c>
    </row>
    <row r="39" spans="1:1" x14ac:dyDescent="0.25">
      <c r="A39" s="2" t="s">
        <v>14</v>
      </c>
    </row>
    <row r="40" spans="1:1" x14ac:dyDescent="0.25">
      <c r="A40" s="2" t="s">
        <v>22</v>
      </c>
    </row>
    <row r="41" spans="1:1" x14ac:dyDescent="0.25">
      <c r="A41" s="2" t="s">
        <v>20</v>
      </c>
    </row>
    <row r="56" spans="1:2" x14ac:dyDescent="0.25">
      <c r="A56" s="1" t="s">
        <v>11</v>
      </c>
      <c r="B56" s="2">
        <v>1</v>
      </c>
    </row>
    <row r="58" spans="1:2" x14ac:dyDescent="0.25">
      <c r="A58" s="1" t="s">
        <v>41</v>
      </c>
    </row>
    <row r="59" spans="1:2" x14ac:dyDescent="0.25">
      <c r="A59" s="2" t="s">
        <v>16</v>
      </c>
    </row>
    <row r="60" spans="1:2" x14ac:dyDescent="0.25">
      <c r="A60" s="2" t="s">
        <v>15</v>
      </c>
    </row>
    <row r="61" spans="1:2" x14ac:dyDescent="0.25">
      <c r="A61" s="2" t="s">
        <v>17</v>
      </c>
    </row>
    <row r="80" spans="1:2" x14ac:dyDescent="0.25">
      <c r="A80" s="1" t="s">
        <v>10</v>
      </c>
      <c r="B80" s="2">
        <v>1</v>
      </c>
    </row>
    <row r="82" spans="1:1" x14ac:dyDescent="0.25">
      <c r="A82" s="1" t="s">
        <v>41</v>
      </c>
    </row>
    <row r="83" spans="1:1" x14ac:dyDescent="0.25">
      <c r="A83" s="2" t="s">
        <v>33</v>
      </c>
    </row>
    <row r="84" spans="1:1" x14ac:dyDescent="0.25">
      <c r="A84" s="2" t="s">
        <v>30</v>
      </c>
    </row>
    <row r="85" spans="1:1" x14ac:dyDescent="0.25">
      <c r="A85" s="2" t="s">
        <v>32</v>
      </c>
    </row>
    <row r="86" spans="1:1" x14ac:dyDescent="0.25">
      <c r="A86" s="2" t="s">
        <v>35</v>
      </c>
    </row>
    <row r="87" spans="1:1" x14ac:dyDescent="0.25">
      <c r="A87" s="2" t="s">
        <v>34</v>
      </c>
    </row>
    <row r="88" spans="1:1" x14ac:dyDescent="0.25">
      <c r="A88" s="2" t="s">
        <v>31</v>
      </c>
    </row>
    <row r="89" spans="1:1" x14ac:dyDescent="0.25">
      <c r="A89" s="2" t="s">
        <v>19</v>
      </c>
    </row>
    <row r="90" spans="1:1" x14ac:dyDescent="0.25">
      <c r="A90" s="2" t="s">
        <v>18</v>
      </c>
    </row>
    <row r="120" spans="1:2" x14ac:dyDescent="0.25">
      <c r="A120" s="1" t="s">
        <v>12</v>
      </c>
      <c r="B120" s="2">
        <v>1</v>
      </c>
    </row>
    <row r="122" spans="1:2" x14ac:dyDescent="0.25">
      <c r="A122" s="1" t="s">
        <v>41</v>
      </c>
    </row>
    <row r="123" spans="1:2" x14ac:dyDescent="0.25">
      <c r="A123" s="2" t="s">
        <v>5</v>
      </c>
    </row>
    <row r="124" spans="1:2" x14ac:dyDescent="0.25">
      <c r="A124" s="2" t="s">
        <v>26</v>
      </c>
    </row>
    <row r="125" spans="1:2" x14ac:dyDescent="0.25">
      <c r="A125" s="2" t="s">
        <v>25</v>
      </c>
    </row>
    <row r="126" spans="1:2" x14ac:dyDescent="0.25">
      <c r="A126" s="2" t="s">
        <v>29</v>
      </c>
    </row>
    <row r="127" spans="1:2" x14ac:dyDescent="0.25">
      <c r="A127" s="2" t="s">
        <v>27</v>
      </c>
    </row>
    <row r="128" spans="1:2" x14ac:dyDescent="0.25">
      <c r="A128" s="2" t="s">
        <v>28</v>
      </c>
    </row>
    <row r="129" spans="1:1" x14ac:dyDescent="0.25">
      <c r="A129" s="2" t="s">
        <v>15</v>
      </c>
    </row>
    <row r="130" spans="1:1" x14ac:dyDescent="0.25">
      <c r="A130" s="2"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D9190-D143-454B-942C-3DCA12377118}">
  <dimension ref="A1:I30"/>
  <sheetViews>
    <sheetView workbookViewId="0">
      <selection activeCell="J16" sqref="J16"/>
    </sheetView>
  </sheetViews>
  <sheetFormatPr defaultRowHeight="15" x14ac:dyDescent="0.25"/>
  <cols>
    <col min="3" max="3" width="35.25" customWidth="1"/>
    <col min="4" max="4" width="14.375" customWidth="1"/>
    <col min="5" max="5" width="15.25" customWidth="1"/>
    <col min="6" max="6" width="13.125" customWidth="1"/>
    <col min="7" max="7" width="17.625" customWidth="1"/>
    <col min="8" max="9" width="9" style="6"/>
  </cols>
  <sheetData>
    <row r="1" spans="1:7" ht="58.5" customHeight="1" x14ac:dyDescent="0.25">
      <c r="A1" s="19" t="s">
        <v>1</v>
      </c>
      <c r="B1" s="19" t="s">
        <v>37</v>
      </c>
      <c r="C1" s="19" t="s">
        <v>40</v>
      </c>
      <c r="D1" s="22" t="s">
        <v>9</v>
      </c>
      <c r="E1" s="22" t="s">
        <v>11</v>
      </c>
      <c r="F1" s="22" t="s">
        <v>10</v>
      </c>
      <c r="G1" s="22" t="s">
        <v>12</v>
      </c>
    </row>
    <row r="2" spans="1:7" x14ac:dyDescent="0.25">
      <c r="A2" s="14" t="s">
        <v>2</v>
      </c>
      <c r="B2" s="13" t="s">
        <v>38</v>
      </c>
      <c r="C2" s="15" t="s">
        <v>14</v>
      </c>
      <c r="D2" s="13">
        <v>1</v>
      </c>
      <c r="E2" s="13">
        <v>0</v>
      </c>
      <c r="F2" s="13">
        <v>0</v>
      </c>
      <c r="G2" s="13">
        <v>0</v>
      </c>
    </row>
    <row r="3" spans="1:7" x14ac:dyDescent="0.25">
      <c r="A3" s="14" t="s">
        <v>2</v>
      </c>
      <c r="B3" s="13" t="s">
        <v>38</v>
      </c>
      <c r="C3" s="15" t="s">
        <v>3</v>
      </c>
      <c r="D3" s="13">
        <v>1</v>
      </c>
      <c r="E3" s="13">
        <v>0</v>
      </c>
      <c r="F3" s="13">
        <v>0</v>
      </c>
      <c r="G3" s="13">
        <v>0</v>
      </c>
    </row>
    <row r="4" spans="1:7" x14ac:dyDescent="0.25">
      <c r="A4" s="14" t="s">
        <v>2</v>
      </c>
      <c r="B4" s="13" t="s">
        <v>38</v>
      </c>
      <c r="C4" s="16" t="s">
        <v>4</v>
      </c>
      <c r="D4" s="13">
        <v>1</v>
      </c>
      <c r="E4" s="13">
        <v>0</v>
      </c>
      <c r="F4" s="13">
        <v>0</v>
      </c>
      <c r="G4" s="13">
        <v>0</v>
      </c>
    </row>
    <row r="5" spans="1:7" x14ac:dyDescent="0.25">
      <c r="A5" s="14" t="s">
        <v>2</v>
      </c>
      <c r="B5" s="13" t="s">
        <v>38</v>
      </c>
      <c r="C5" s="15" t="s">
        <v>5</v>
      </c>
      <c r="D5" s="13">
        <v>0</v>
      </c>
      <c r="E5" s="13">
        <v>0</v>
      </c>
      <c r="F5" s="13">
        <v>0</v>
      </c>
      <c r="G5" s="13">
        <v>1</v>
      </c>
    </row>
    <row r="6" spans="1:7" x14ac:dyDescent="0.25">
      <c r="A6" s="14" t="s">
        <v>2</v>
      </c>
      <c r="B6" s="13" t="s">
        <v>38</v>
      </c>
      <c r="C6" s="15" t="s">
        <v>6</v>
      </c>
      <c r="D6" s="13">
        <v>1</v>
      </c>
      <c r="E6" s="13">
        <v>0</v>
      </c>
      <c r="F6" s="13">
        <v>0</v>
      </c>
      <c r="G6" s="13">
        <v>0</v>
      </c>
    </row>
    <row r="7" spans="1:7" x14ac:dyDescent="0.25">
      <c r="A7" s="14" t="s">
        <v>2</v>
      </c>
      <c r="B7" s="13" t="s">
        <v>39</v>
      </c>
      <c r="C7" s="15" t="s">
        <v>7</v>
      </c>
      <c r="D7" s="13">
        <v>1</v>
      </c>
      <c r="E7" s="13">
        <v>0</v>
      </c>
      <c r="F7" s="13">
        <v>0</v>
      </c>
      <c r="G7" s="13">
        <v>0</v>
      </c>
    </row>
    <row r="8" spans="1:7" x14ac:dyDescent="0.25">
      <c r="A8" s="14" t="s">
        <v>2</v>
      </c>
      <c r="B8" s="13" t="s">
        <v>39</v>
      </c>
      <c r="C8" s="15" t="s">
        <v>8</v>
      </c>
      <c r="D8" s="13">
        <v>1</v>
      </c>
      <c r="E8" s="13">
        <v>0</v>
      </c>
      <c r="F8" s="13">
        <v>0</v>
      </c>
      <c r="G8" s="13">
        <v>0</v>
      </c>
    </row>
    <row r="9" spans="1:7" x14ac:dyDescent="0.25">
      <c r="A9" s="14" t="s">
        <v>2</v>
      </c>
      <c r="B9" s="13" t="s">
        <v>38</v>
      </c>
      <c r="C9" s="15" t="s">
        <v>15</v>
      </c>
      <c r="D9" s="13">
        <v>0</v>
      </c>
      <c r="E9" s="13">
        <v>1</v>
      </c>
      <c r="F9" s="13">
        <v>0</v>
      </c>
      <c r="G9" s="13">
        <v>1</v>
      </c>
    </row>
    <row r="10" spans="1:7" x14ac:dyDescent="0.25">
      <c r="A10" s="14" t="s">
        <v>2</v>
      </c>
      <c r="B10" s="13" t="s">
        <v>38</v>
      </c>
      <c r="C10" s="15" t="s">
        <v>16</v>
      </c>
      <c r="D10" s="13">
        <v>0</v>
      </c>
      <c r="E10" s="13">
        <v>1</v>
      </c>
      <c r="F10" s="13">
        <v>0</v>
      </c>
      <c r="G10" s="13">
        <v>0</v>
      </c>
    </row>
    <row r="11" spans="1:7" x14ac:dyDescent="0.25">
      <c r="A11" s="14" t="s">
        <v>2</v>
      </c>
      <c r="B11" s="13" t="s">
        <v>38</v>
      </c>
      <c r="C11" s="15" t="s">
        <v>17</v>
      </c>
      <c r="D11" s="13">
        <v>0</v>
      </c>
      <c r="E11" s="13">
        <v>1</v>
      </c>
      <c r="F11" s="13">
        <v>0</v>
      </c>
      <c r="G11" s="13">
        <v>0</v>
      </c>
    </row>
    <row r="12" spans="1:7" x14ac:dyDescent="0.25">
      <c r="A12" s="14" t="s">
        <v>2</v>
      </c>
      <c r="B12" s="13" t="s">
        <v>39</v>
      </c>
      <c r="C12" s="16" t="s">
        <v>18</v>
      </c>
      <c r="D12" s="13">
        <v>0</v>
      </c>
      <c r="E12" s="13">
        <v>0</v>
      </c>
      <c r="F12" s="13">
        <v>1</v>
      </c>
      <c r="G12" s="13">
        <v>0</v>
      </c>
    </row>
    <row r="13" spans="1:7" x14ac:dyDescent="0.25">
      <c r="A13" s="14" t="s">
        <v>2</v>
      </c>
      <c r="B13" s="13" t="s">
        <v>39</v>
      </c>
      <c r="C13" s="15" t="s">
        <v>19</v>
      </c>
      <c r="D13" s="13">
        <v>0</v>
      </c>
      <c r="E13" s="13">
        <v>0</v>
      </c>
      <c r="F13" s="13">
        <v>1</v>
      </c>
      <c r="G13" s="13">
        <v>0</v>
      </c>
    </row>
    <row r="14" spans="1:7" x14ac:dyDescent="0.25">
      <c r="A14" s="14" t="s">
        <v>36</v>
      </c>
      <c r="B14" s="13" t="s">
        <v>38</v>
      </c>
      <c r="C14" s="15" t="s">
        <v>20</v>
      </c>
      <c r="D14" s="13">
        <v>1</v>
      </c>
      <c r="E14" s="13">
        <v>0</v>
      </c>
      <c r="F14" s="13">
        <v>0</v>
      </c>
      <c r="G14" s="13">
        <v>0</v>
      </c>
    </row>
    <row r="15" spans="1:7" x14ac:dyDescent="0.25">
      <c r="A15" s="14" t="s">
        <v>36</v>
      </c>
      <c r="B15" s="13" t="s">
        <v>38</v>
      </c>
      <c r="C15" s="15" t="s">
        <v>21</v>
      </c>
      <c r="D15" s="13">
        <v>1</v>
      </c>
      <c r="E15" s="13">
        <v>0</v>
      </c>
      <c r="F15" s="13">
        <v>0</v>
      </c>
      <c r="G15" s="13">
        <v>0</v>
      </c>
    </row>
    <row r="16" spans="1:7" x14ac:dyDescent="0.25">
      <c r="A16" s="14" t="s">
        <v>36</v>
      </c>
      <c r="B16" s="13" t="s">
        <v>38</v>
      </c>
      <c r="C16" s="15" t="s">
        <v>22</v>
      </c>
      <c r="D16" s="13">
        <v>1</v>
      </c>
      <c r="E16" s="13">
        <v>0</v>
      </c>
      <c r="F16" s="13">
        <v>0</v>
      </c>
      <c r="G16" s="13">
        <v>0</v>
      </c>
    </row>
    <row r="17" spans="1:9" x14ac:dyDescent="0.25">
      <c r="A17" s="14" t="s">
        <v>36</v>
      </c>
      <c r="B17" s="13" t="s">
        <v>38</v>
      </c>
      <c r="C17" s="15" t="s">
        <v>23</v>
      </c>
      <c r="D17" s="13">
        <v>1</v>
      </c>
      <c r="E17" s="13">
        <v>0</v>
      </c>
      <c r="F17" s="13">
        <v>0</v>
      </c>
      <c r="G17" s="13">
        <v>0</v>
      </c>
    </row>
    <row r="18" spans="1:9" x14ac:dyDescent="0.25">
      <c r="A18" s="14" t="s">
        <v>36</v>
      </c>
      <c r="B18" s="13" t="s">
        <v>38</v>
      </c>
      <c r="C18" s="15" t="s">
        <v>24</v>
      </c>
      <c r="D18" s="13">
        <v>1</v>
      </c>
      <c r="E18" s="13">
        <v>0</v>
      </c>
      <c r="F18" s="13">
        <v>0</v>
      </c>
      <c r="G18" s="13">
        <v>0</v>
      </c>
    </row>
    <row r="19" spans="1:9" x14ac:dyDescent="0.25">
      <c r="A19" s="14" t="s">
        <v>36</v>
      </c>
      <c r="B19" s="13" t="s">
        <v>38</v>
      </c>
      <c r="C19" s="15" t="s">
        <v>25</v>
      </c>
      <c r="D19" s="15">
        <v>0</v>
      </c>
      <c r="E19" s="15">
        <v>0</v>
      </c>
      <c r="F19" s="15">
        <v>0</v>
      </c>
      <c r="G19" s="15">
        <v>1</v>
      </c>
      <c r="H19" s="20"/>
      <c r="I19" s="20"/>
    </row>
    <row r="20" spans="1:9" x14ac:dyDescent="0.25">
      <c r="A20" s="14" t="s">
        <v>36</v>
      </c>
      <c r="B20" s="13" t="s">
        <v>39</v>
      </c>
      <c r="C20" s="15" t="s">
        <v>26</v>
      </c>
      <c r="D20" s="15">
        <v>0</v>
      </c>
      <c r="E20" s="15">
        <v>0</v>
      </c>
      <c r="F20" s="15">
        <v>0</v>
      </c>
      <c r="G20" s="15">
        <v>1</v>
      </c>
      <c r="H20" s="20"/>
      <c r="I20" s="20"/>
    </row>
    <row r="21" spans="1:9" ht="15" customHeight="1" x14ac:dyDescent="0.25">
      <c r="A21" s="14" t="s">
        <v>36</v>
      </c>
      <c r="B21" s="13" t="s">
        <v>38</v>
      </c>
      <c r="C21" s="17" t="s">
        <v>27</v>
      </c>
      <c r="D21" s="17">
        <v>0</v>
      </c>
      <c r="E21" s="17">
        <v>0</v>
      </c>
      <c r="F21" s="17">
        <v>0</v>
      </c>
      <c r="G21" s="15">
        <v>1</v>
      </c>
      <c r="H21" s="21"/>
      <c r="I21" s="21"/>
    </row>
    <row r="22" spans="1:9" x14ac:dyDescent="0.25">
      <c r="A22" s="14" t="s">
        <v>36</v>
      </c>
      <c r="B22" s="13" t="s">
        <v>38</v>
      </c>
      <c r="C22" s="15" t="s">
        <v>28</v>
      </c>
      <c r="D22" s="15">
        <v>0</v>
      </c>
      <c r="E22" s="15">
        <v>0</v>
      </c>
      <c r="F22" s="15">
        <v>0</v>
      </c>
      <c r="G22" s="15">
        <v>1</v>
      </c>
      <c r="H22" s="20"/>
      <c r="I22" s="20"/>
    </row>
    <row r="23" spans="1:9" x14ac:dyDescent="0.25">
      <c r="A23" s="14" t="s">
        <v>36</v>
      </c>
      <c r="B23" s="13" t="s">
        <v>38</v>
      </c>
      <c r="C23" s="15" t="s">
        <v>29</v>
      </c>
      <c r="D23" s="15">
        <v>0</v>
      </c>
      <c r="E23" s="15">
        <v>0</v>
      </c>
      <c r="F23" s="15">
        <v>0</v>
      </c>
      <c r="G23" s="15">
        <v>1</v>
      </c>
      <c r="H23" s="20"/>
      <c r="I23" s="20"/>
    </row>
    <row r="24" spans="1:9" x14ac:dyDescent="0.25">
      <c r="A24" s="14" t="s">
        <v>36</v>
      </c>
      <c r="B24" s="13" t="s">
        <v>38</v>
      </c>
      <c r="C24" s="18" t="s">
        <v>13</v>
      </c>
      <c r="D24" s="13">
        <v>0</v>
      </c>
      <c r="E24" s="13">
        <v>0</v>
      </c>
      <c r="F24" s="13">
        <v>0</v>
      </c>
      <c r="G24" s="15">
        <v>1</v>
      </c>
    </row>
    <row r="25" spans="1:9" x14ac:dyDescent="0.25">
      <c r="A25" s="14" t="s">
        <v>36</v>
      </c>
      <c r="B25" s="13" t="s">
        <v>38</v>
      </c>
      <c r="C25" s="16" t="s">
        <v>30</v>
      </c>
      <c r="D25" s="13">
        <v>0</v>
      </c>
      <c r="E25" s="13">
        <v>0</v>
      </c>
      <c r="F25" s="13">
        <v>1</v>
      </c>
      <c r="G25" s="13">
        <v>0</v>
      </c>
    </row>
    <row r="26" spans="1:9" x14ac:dyDescent="0.25">
      <c r="A26" s="14" t="s">
        <v>36</v>
      </c>
      <c r="B26" s="13" t="s">
        <v>39</v>
      </c>
      <c r="C26" s="16" t="s">
        <v>31</v>
      </c>
      <c r="D26" s="13">
        <v>0</v>
      </c>
      <c r="E26" s="13">
        <v>0</v>
      </c>
      <c r="F26" s="13">
        <v>1</v>
      </c>
      <c r="G26" s="13">
        <v>0</v>
      </c>
    </row>
    <row r="27" spans="1:9" x14ac:dyDescent="0.25">
      <c r="A27" s="14" t="s">
        <v>36</v>
      </c>
      <c r="B27" s="13" t="s">
        <v>39</v>
      </c>
      <c r="C27" s="16" t="s">
        <v>32</v>
      </c>
      <c r="D27" s="13">
        <v>0</v>
      </c>
      <c r="E27" s="13">
        <v>0</v>
      </c>
      <c r="F27" s="13">
        <v>1</v>
      </c>
      <c r="G27" s="13">
        <v>0</v>
      </c>
    </row>
    <row r="28" spans="1:9" x14ac:dyDescent="0.25">
      <c r="A28" s="14" t="s">
        <v>36</v>
      </c>
      <c r="B28" s="13" t="s">
        <v>39</v>
      </c>
      <c r="C28" s="16" t="s">
        <v>33</v>
      </c>
      <c r="D28" s="13">
        <v>0</v>
      </c>
      <c r="E28" s="13">
        <v>0</v>
      </c>
      <c r="F28" s="13">
        <v>1</v>
      </c>
      <c r="G28" s="13">
        <v>0</v>
      </c>
    </row>
    <row r="29" spans="1:9" x14ac:dyDescent="0.25">
      <c r="A29" s="14" t="s">
        <v>36</v>
      </c>
      <c r="B29" s="13" t="s">
        <v>39</v>
      </c>
      <c r="C29" s="16" t="s">
        <v>34</v>
      </c>
      <c r="D29" s="13">
        <v>0</v>
      </c>
      <c r="E29" s="13">
        <v>0</v>
      </c>
      <c r="F29" s="13">
        <v>1</v>
      </c>
      <c r="G29" s="13">
        <v>0</v>
      </c>
    </row>
    <row r="30" spans="1:9" x14ac:dyDescent="0.25">
      <c r="A30" s="14" t="s">
        <v>36</v>
      </c>
      <c r="B30" s="13" t="s">
        <v>38</v>
      </c>
      <c r="C30" s="15" t="s">
        <v>35</v>
      </c>
      <c r="D30" s="13">
        <v>0</v>
      </c>
      <c r="E30" s="13">
        <v>0</v>
      </c>
      <c r="F30" s="13">
        <v>1</v>
      </c>
      <c r="G30" s="13">
        <v>0</v>
      </c>
    </row>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FC23E-3BF9-4DF4-817B-0603AEF9F3EE}">
  <dimension ref="A3"/>
  <sheetViews>
    <sheetView showGridLines="0" workbookViewId="0">
      <selection activeCell="R28" sqref="R28"/>
    </sheetView>
  </sheetViews>
  <sheetFormatPr defaultRowHeight="15" x14ac:dyDescent="0.25"/>
  <sheetData>
    <row r="3" spans="1:1" x14ac:dyDescent="0.25">
      <c r="A3" t="s">
        <v>50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Dashboard_Best Aspects</vt:lpstr>
      <vt:lpstr>Pivot</vt:lpstr>
      <vt:lpstr>Data</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sengelman</dc:creator>
  <cp:lastModifiedBy>sengelman</cp:lastModifiedBy>
  <dcterms:created xsi:type="dcterms:W3CDTF">2021-04-20T16:47:29Z</dcterms:created>
  <dcterms:modified xsi:type="dcterms:W3CDTF">2021-04-20T21:05:51Z</dcterms:modified>
</cp:coreProperties>
</file>