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slicers/slicer4.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sengelman\Desktop\Shelly work\AEA Summer institute 2020\Sample Dashboards\"/>
    </mc:Choice>
  </mc:AlternateContent>
  <xr:revisionPtr revIDLastSave="0" documentId="13_ncr:1_{5AE9820A-1D00-4B50-8710-9BBAAB513CE8}" xr6:coauthVersionLast="45" xr6:coauthVersionMax="45" xr10:uidLastSave="{00000000-0000-0000-0000-000000000000}"/>
  <bookViews>
    <workbookView xWindow="-120" yWindow="-120" windowWidth="29040" windowHeight="15840" firstSheet="1" activeTab="1" xr2:uid="{402FE580-271B-4FFF-A308-4FF63C954E9A}"/>
  </bookViews>
  <sheets>
    <sheet name="INTRO" sheetId="3" state="hidden" r:id="rId1"/>
    <sheet name="Post Grad Plans" sheetId="1" r:id="rId2"/>
    <sheet name="Community" sheetId="4" state="hidden" r:id="rId3"/>
    <sheet name="Mentor" sheetId="5" state="hidden" r:id="rId4"/>
    <sheet name="Research Skills" sheetId="2" state="hidden" r:id="rId5"/>
    <sheet name="Notes" sheetId="7" state="hidden" r:id="rId6"/>
    <sheet name="Pivot_mentor" sheetId="10" state="hidden" r:id="rId7"/>
    <sheet name="Pivot_postgradplans" sheetId="8" state="hidden" r:id="rId8"/>
    <sheet name="Pivot_community" sheetId="9" state="hidden" r:id="rId9"/>
    <sheet name="Pivot_researchskills" sheetId="11" state="hidden" r:id="rId10"/>
    <sheet name="Data" sheetId="6" state="hidden" r:id="rId11"/>
  </sheets>
  <definedNames>
    <definedName name="_xlnm._FilterDatabase" localSheetId="10" hidden="1">Data!$A$2:$AD$382</definedName>
    <definedName name="Slicer_GENDER">#N/A</definedName>
    <definedName name="Slicer_GENDER1">#N/A</definedName>
    <definedName name="Slicer_GENDER2">#N/A</definedName>
    <definedName name="Slicer_GENDER3">#N/A</definedName>
    <definedName name="Slicer_MAJOR">#N/A</definedName>
    <definedName name="Slicer_MAJOR1">#N/A</definedName>
    <definedName name="Slicer_MAJOR2">#N/A</definedName>
    <definedName name="Slicer_MAJOR3">#N/A</definedName>
    <definedName name="Slicer_RACE_ETHNICITY">#N/A</definedName>
    <definedName name="Slicer_RACE_ETHNICITY1">#N/A</definedName>
    <definedName name="Slicer_RACE_ETHNICITY2">#N/A</definedName>
    <definedName name="Slicer_RACE_ETHNICITY3">#N/A</definedName>
  </definedNames>
  <calcPr calcId="181029"/>
  <pivotCaches>
    <pivotCache cacheId="0" r:id="rId12"/>
    <pivotCache cacheId="1" r:id="rId13"/>
  </pivotCaches>
  <extLs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10" l="1"/>
  <c r="C26" i="10"/>
  <c r="C6" i="9"/>
  <c r="B29" i="9"/>
  <c r="E28" i="11"/>
  <c r="E33" i="11"/>
  <c r="E25" i="11"/>
  <c r="E32" i="11"/>
  <c r="E31" i="11"/>
  <c r="E23" i="11"/>
  <c r="E30" i="11"/>
  <c r="E22" i="11"/>
  <c r="E24" i="11"/>
  <c r="E29" i="11"/>
  <c r="E27" i="11"/>
  <c r="B42" i="11"/>
  <c r="E26" i="11"/>
  <c r="B34" i="8"/>
  <c r="C18" i="8"/>
</calcChain>
</file>

<file path=xl/sharedStrings.xml><?xml version="1.0" encoding="utf-8"?>
<sst xmlns="http://schemas.openxmlformats.org/spreadsheetml/2006/main" count="3114" uniqueCount="90">
  <si>
    <t>Research Skills: PRE</t>
  </si>
  <si>
    <t>Research Skills: POST</t>
  </si>
  <si>
    <t>ID</t>
  </si>
  <si>
    <t>PRE_give oral presentations</t>
  </si>
  <si>
    <t>PRE_write scientific reports or papers</t>
  </si>
  <si>
    <t>PRE_design experiments</t>
  </si>
  <si>
    <t>PRE_use statistics to analyze data</t>
  </si>
  <si>
    <t>PRE_visualize data using figures and charts</t>
  </si>
  <si>
    <t>PRE_use SQL to retrieve data</t>
  </si>
  <si>
    <t>POST_give oral presentations</t>
  </si>
  <si>
    <t>POST_write scientific reports or papers</t>
  </si>
  <si>
    <t>POST_design experiments</t>
  </si>
  <si>
    <t>POST_use statistics to analyze data</t>
  </si>
  <si>
    <t>POST_visualize data using figures and charts</t>
  </si>
  <si>
    <t>POST_use SQL to retrieve data</t>
  </si>
  <si>
    <t>MAJOR</t>
  </si>
  <si>
    <t>GENDER</t>
  </si>
  <si>
    <t>RACE/ETHNICITY</t>
  </si>
  <si>
    <t>BIO</t>
  </si>
  <si>
    <t>Male</t>
  </si>
  <si>
    <t>nonURM</t>
  </si>
  <si>
    <t>CH</t>
  </si>
  <si>
    <t>NEU</t>
  </si>
  <si>
    <t>Female</t>
  </si>
  <si>
    <t>URM</t>
  </si>
  <si>
    <t>Sense of Community</t>
  </si>
  <si>
    <t>Mentor/Mentee Relationship</t>
  </si>
  <si>
    <t>I feel close to other students in this program.</t>
  </si>
  <si>
    <t>When I have a problem, I can talk about it with other students in this program.</t>
  </si>
  <si>
    <t>When I need help on an assignment or project, I can rely on other students in this programfor support.</t>
  </si>
  <si>
    <t>Being a member of this program is important to me.</t>
  </si>
  <si>
    <t>I feel like I'm part of the scientific community.</t>
  </si>
  <si>
    <t>I feel like I have a "home" or a place where I belong.</t>
  </si>
  <si>
    <t>yes</t>
  </si>
  <si>
    <t>no</t>
  </si>
  <si>
    <t>maybe</t>
  </si>
  <si>
    <t>I have talked about my career and life goals with my peer mentor.</t>
  </si>
  <si>
    <t>I am able to get help from my peer mentor when I need it.</t>
  </si>
  <si>
    <t>My peer mentor encourages me to share my thoughts and feelings.</t>
  </si>
  <si>
    <t>My peer mentor understands my challenges.</t>
  </si>
  <si>
    <t>I feel comfortable approaching my peer mentor with any questions I might have.</t>
  </si>
  <si>
    <t>Very Likely</t>
  </si>
  <si>
    <t>Likely</t>
  </si>
  <si>
    <t>Unlikely</t>
  </si>
  <si>
    <t>Neither/Not Sure</t>
  </si>
  <si>
    <t>Very Unlikely</t>
  </si>
  <si>
    <t>What are your plans after graduation?</t>
  </si>
  <si>
    <t>Do you intend to pursue a career in research?</t>
  </si>
  <si>
    <t>Post Graduate Plans</t>
  </si>
  <si>
    <t>Graduate School</t>
  </si>
  <si>
    <t>Full-time job</t>
  </si>
  <si>
    <t>Gap Year</t>
  </si>
  <si>
    <t>Medical School</t>
  </si>
  <si>
    <t>How likely are you to apply to graduate or medical school within the next 2 years?</t>
  </si>
  <si>
    <t>#215992</t>
  </si>
  <si>
    <t>#A0C6E6</t>
  </si>
  <si>
    <t>Row Labels</t>
  </si>
  <si>
    <t>Grand Total</t>
  </si>
  <si>
    <t>Count of What are your plans after graduation?</t>
  </si>
  <si>
    <t>Count of Do you intend to pursue a career in research?</t>
  </si>
  <si>
    <t>Count of How likely are you to apply to graduate or medical school within the next 2 years?</t>
  </si>
  <si>
    <t>Column Labels</t>
  </si>
  <si>
    <t>Count of I feel like I have a "home" or a place where I belong.</t>
  </si>
  <si>
    <t>Values</t>
  </si>
  <si>
    <t xml:space="preserve"> I feel close to other students in this program.</t>
  </si>
  <si>
    <t xml:space="preserve"> When I have a problem, I can talk about it with other students in this program.</t>
  </si>
  <si>
    <t xml:space="preserve"> I feel like I'm part of the scientific community.</t>
  </si>
  <si>
    <t xml:space="preserve"> When I need help on an assignment or project, I can rely on other students in this programfor support.</t>
  </si>
  <si>
    <t xml:space="preserve"> Being a member of this program is important to me.</t>
  </si>
  <si>
    <t>Count of My peer mentor understands my challenges.</t>
  </si>
  <si>
    <t xml:space="preserve"> I have talked about my career and life goals with my peer mentor.</t>
  </si>
  <si>
    <t xml:space="preserve"> I feel comfortable approaching my peer mentor with any questions I might have.</t>
  </si>
  <si>
    <t xml:space="preserve"> I am able to get help from my peer mentor when I need it.</t>
  </si>
  <si>
    <t xml:space="preserve"> My peer mentor encourages me to share my thoughts and feelings.</t>
  </si>
  <si>
    <t>Average of PRE_give oral presentations</t>
  </si>
  <si>
    <t>Average of POST_give oral presentations</t>
  </si>
  <si>
    <t>Average of PRE_write scientific reports or papers</t>
  </si>
  <si>
    <t>Average of POST_write scientific reports or papers</t>
  </si>
  <si>
    <t>Average of PRE_design experiments</t>
  </si>
  <si>
    <t>Average of POST_design experiments</t>
  </si>
  <si>
    <t>Average of PRE_use statistics to analyze data</t>
  </si>
  <si>
    <t>Average of POST_use statistics to analyze data</t>
  </si>
  <si>
    <t>Average of POST_use SQL to retrieve data</t>
  </si>
  <si>
    <t>Average of PRE_use SQL to retrieve data</t>
  </si>
  <si>
    <t>Average of POST_visualize data using figures and charts</t>
  </si>
  <si>
    <t>Average of PRE_visualize data using figures and charts</t>
  </si>
  <si>
    <t>Pre</t>
  </si>
  <si>
    <t>Post</t>
  </si>
  <si>
    <t>Count of ID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</si>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</sst>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x14ac:knownFonts="1">
    <font>
      <sz val="11"/>
      <color theme="1"/>
      <name val="Calibri"/>
      <family val="2"/>
      <scheme val="minor"/>
    </font>
    <font>
      <sz val="11"/>
      <color theme="1"/>
      <name val="Calibri"/>
      <family val="2"/>
      <scheme val="minor"/>
    </font>
    <font>
      <sz val="11"/>
      <color theme="0"/>
      <name val="Calibri"/>
      <family val="2"/>
      <scheme val="minor"/>
    </font>
    <font>
      <shadow/>
      <sz val="36"/>
      <color rgb="FF215992"/>
      <name val="Calibri"/>
      <family val="2"/>
      <scheme val="minor"/>
    </font>
  </fonts>
  <fills count="10">
    <fill>
      <patternFill patternType="none"/>
    </fill>
    <fill>
      <patternFill patternType="gray125"/>
    </fill>
    <fill>
      <patternFill patternType="solid">
        <fgColor rgb="FF215992"/>
        <bgColor indexed="64"/>
      </patternFill>
    </fill>
    <fill>
      <patternFill patternType="solid">
        <fgColor theme="0"/>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A0C6E6"/>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2">
    <xf numFmtId="0" fontId="0" fillId="0" borderId="0"/>
    <xf numFmtId="9" fontId="1" fillId="0" borderId="0" applyFont="0" applyFill="0" applyBorder="0" applyAlignment="0" applyProtection="0"/>
  </cellStyleXfs>
  <cellXfs count="27">
    <xf numFmtId="0" fontId="0" fillId="0" borderId="0" xfId="0"/>
    <xf numFmtId="0" fontId="0" fillId="2" borderId="0" xfId="0" applyFill="1"/>
    <xf numFmtId="0" fontId="0" fillId="3" borderId="0" xfId="0" applyFill="1"/>
    <xf numFmtId="0" fontId="0" fillId="4" borderId="0" xfId="0" applyFill="1"/>
    <xf numFmtId="9" fontId="0" fillId="4" borderId="0" xfId="0" applyNumberFormat="1" applyFill="1"/>
    <xf numFmtId="0" fontId="0" fillId="0" borderId="1" xfId="0" applyBorder="1"/>
    <xf numFmtId="0" fontId="0" fillId="0" borderId="1" xfId="0" applyBorder="1" applyAlignment="1">
      <alignment wrapText="1"/>
    </xf>
    <xf numFmtId="0" fontId="0" fillId="0" borderId="4" xfId="0" applyFill="1" applyBorder="1" applyAlignment="1">
      <alignment wrapText="1"/>
    </xf>
    <xf numFmtId="0" fontId="0" fillId="2" borderId="0" xfId="0" applyFont="1" applyFill="1"/>
    <xf numFmtId="0" fontId="0" fillId="9" borderId="0" xfId="0" applyFill="1"/>
    <xf numFmtId="0" fontId="3" fillId="3" borderId="0" xfId="0" applyFont="1" applyFill="1"/>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9" fontId="0" fillId="0" borderId="0" xfId="1" applyFont="1"/>
    <xf numFmtId="2" fontId="0" fillId="0" borderId="0" xfId="0" applyNumberFormat="1"/>
    <xf numFmtId="0" fontId="0" fillId="0" borderId="0" xfId="0" applyFill="1"/>
    <xf numFmtId="2" fontId="0" fillId="0" borderId="1" xfId="0" applyNumberFormat="1" applyBorder="1"/>
    <xf numFmtId="1" fontId="0" fillId="0" borderId="0" xfId="0" applyNumberFormat="1"/>
    <xf numFmtId="0" fontId="2" fillId="5"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7" borderId="1" xfId="0" applyFont="1" applyFill="1" applyBorder="1" applyAlignment="1">
      <alignment horizontal="center"/>
    </xf>
    <xf numFmtId="0" fontId="2" fillId="8" borderId="1" xfId="0" applyFont="1" applyFill="1" applyBorder="1" applyAlignment="1">
      <alignment horizontal="center"/>
    </xf>
    <xf numFmtId="0" fontId="2" fillId="2" borderId="5" xfId="0" applyFont="1" applyFill="1" applyBorder="1" applyAlignment="1">
      <alignment horizontal="center"/>
    </xf>
    <xf numFmtId="0" fontId="2" fillId="2" borderId="0" xfId="0" applyFont="1" applyFill="1" applyBorder="1" applyAlignment="1">
      <alignment horizontal="center"/>
    </xf>
  </cellXfs>
  <cellStyles count="2">
    <cellStyle name="Normal" xfId="0" builtinId="0"/>
    <cellStyle name="Percent" xfId="1" builtinId="5"/>
  </cellStyles>
  <dxfs count="58">
    <dxf>
      <numFmt numFmtId="2" formatCode="0.00"/>
    </dxf>
    <dxf>
      <numFmt numFmtId="2" formatCode="0.00"/>
    </dxf>
    <dxf>
      <numFmt numFmtId="1" formatCode="0"/>
    </dxf>
    <dxf>
      <numFmt numFmtId="14" formatCode="0.00%"/>
    </dxf>
    <dxf>
      <numFmt numFmtId="13" formatCode="0%"/>
    </dxf>
    <dxf>
      <numFmt numFmtId="14" formatCode="0.00%"/>
    </dxf>
    <dxf>
      <numFmt numFmtId="13" formatCode="0%"/>
    </dxf>
    <dxf>
      <numFmt numFmtId="13" formatCode="0%"/>
    </dxf>
    <dxf>
      <numFmt numFmtId="13" formatCode="0%"/>
    </dxf>
    <dxf>
      <numFmt numFmtId="2" formatCode="0.00"/>
    </dxf>
    <dxf>
      <numFmt numFmtId="2" formatCode="0.00"/>
    </dxf>
    <dxf>
      <numFmt numFmtId="1" formatCode="0"/>
    </dxf>
    <dxf>
      <numFmt numFmtId="14" formatCode="0.00%"/>
    </dxf>
    <dxf>
      <numFmt numFmtId="13" formatCode="0%"/>
    </dxf>
    <dxf>
      <numFmt numFmtId="14" formatCode="0.00%"/>
    </dxf>
    <dxf>
      <numFmt numFmtId="13" formatCode="0%"/>
    </dxf>
    <dxf>
      <numFmt numFmtId="13" formatCode="0%"/>
    </dxf>
    <dxf>
      <numFmt numFmtId="13" formatCode="0%"/>
    </dxf>
    <dxf>
      <numFmt numFmtId="2" formatCode="0.00"/>
    </dxf>
    <dxf>
      <numFmt numFmtId="2" formatCode="0.00"/>
    </dxf>
    <dxf>
      <numFmt numFmtId="1" formatCode="0"/>
    </dxf>
    <dxf>
      <numFmt numFmtId="14" formatCode="0.00%"/>
    </dxf>
    <dxf>
      <numFmt numFmtId="13" formatCode="0%"/>
    </dxf>
    <dxf>
      <numFmt numFmtId="14" formatCode="0.00%"/>
    </dxf>
    <dxf>
      <numFmt numFmtId="13" formatCode="0%"/>
    </dxf>
    <dxf>
      <numFmt numFmtId="13" formatCode="0%"/>
    </dxf>
    <dxf>
      <numFmt numFmtId="13" formatCode="0%"/>
    </dxf>
    <dxf>
      <numFmt numFmtId="2" formatCode="0.00"/>
    </dxf>
    <dxf>
      <numFmt numFmtId="2" formatCode="0.00"/>
    </dxf>
    <dxf>
      <numFmt numFmtId="1" formatCode="0"/>
    </dxf>
    <dxf>
      <numFmt numFmtId="14" formatCode="0.00%"/>
    </dxf>
    <dxf>
      <numFmt numFmtId="13" formatCode="0%"/>
    </dxf>
    <dxf>
      <numFmt numFmtId="14" formatCode="0.00%"/>
    </dxf>
    <dxf>
      <numFmt numFmtId="13" formatCode="0%"/>
    </dxf>
    <dxf>
      <numFmt numFmtId="13" formatCode="0%"/>
    </dxf>
    <dxf>
      <numFmt numFmtId="13" formatCode="0%"/>
    </dxf>
    <dxf>
      <numFmt numFmtId="2" formatCode="0.00"/>
    </dxf>
    <dxf>
      <numFmt numFmtId="2" formatCode="0.00"/>
    </dxf>
    <dxf>
      <numFmt numFmtId="2" formatCode="0.00"/>
    </dxf>
    <dxf>
      <numFmt numFmtId="2" formatCode="0.00"/>
    </dxf>
    <dxf>
      <numFmt numFmtId="13" formatCode="0%"/>
    </dxf>
    <dxf>
      <numFmt numFmtId="2" formatCode="0.00"/>
    </dxf>
    <dxf>
      <numFmt numFmtId="2" formatCode="0.00"/>
    </dxf>
    <dxf>
      <numFmt numFmtId="1" formatCode="0"/>
    </dxf>
    <dxf>
      <numFmt numFmtId="2" formatCode="0.00"/>
    </dxf>
    <dxf>
      <numFmt numFmtId="2" formatCode="0.00"/>
    </dxf>
    <dxf>
      <numFmt numFmtId="13" formatCode="0%"/>
    </dxf>
    <dxf>
      <numFmt numFmtId="14" formatCode="0.00%"/>
    </dxf>
    <dxf>
      <numFmt numFmtId="13" formatCode="0%"/>
    </dxf>
    <dxf>
      <numFmt numFmtId="14" formatCode="0.00%"/>
    </dxf>
    <dxf>
      <numFmt numFmtId="13" formatCode="0%"/>
    </dxf>
    <dxf>
      <numFmt numFmtId="13" formatCode="0%"/>
    </dxf>
    <dxf>
      <numFmt numFmtId="2" formatCode="0.00"/>
    </dxf>
    <dxf>
      <numFmt numFmtId="13" formatCode="0%"/>
    </dxf>
    <dxf>
      <numFmt numFmtId="14" formatCode="0.00%"/>
    </dxf>
    <dxf>
      <numFmt numFmtId="2" formatCode="0.00"/>
    </dxf>
    <dxf>
      <font>
        <color auto="1"/>
        <name val="Andale Mono"/>
        <family val="3"/>
        <scheme val="none"/>
      </font>
      <fill>
        <patternFill patternType="none">
          <bgColor auto="1"/>
        </patternFill>
      </fill>
      <border>
        <bottom style="thin">
          <color theme="6"/>
        </bottom>
        <vertical/>
        <horizontal/>
      </border>
    </dxf>
    <dxf>
      <font>
        <color auto="1"/>
        <name val="Papyrus"/>
        <family val="4"/>
        <scheme val="none"/>
      </font>
      <fill>
        <patternFill patternType="none">
          <bgColor auto="1"/>
        </patternFill>
      </fill>
      <border diagonalUp="0" diagonalDown="0">
        <left/>
        <right/>
        <top/>
        <bottom/>
        <vertical/>
        <horizontal/>
      </border>
    </dxf>
  </dxfs>
  <tableStyles count="1" defaultTableStyle="TableStyleMedium2" defaultPivotStyle="PivotStyleLight16">
    <tableStyle name="SlicerStyleLight3 2" pivot="0" table="0" count="10" xr9:uid="{8A944BCF-0035-40CA-BBD5-2DEF053F1F3A}">
      <tableStyleElement type="wholeTable" dxfId="57"/>
      <tableStyleElement type="headerRow" dxfId="56"/>
    </tableStyle>
  </tableStyles>
  <colors>
    <mruColors>
      <color rgb="FFA0C6E6"/>
      <color rgb="FF215992"/>
      <color rgb="FF4A90D6"/>
      <color rgb="FFB2CEA1"/>
      <color rgb="FF548235"/>
      <color rgb="FFE38886"/>
      <color rgb="FFC98466"/>
      <color rgb="FF46597D"/>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rgb="FFFBA51B"/>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07/relationships/slicerCache" Target="slicerCaches/slicerCache5.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4.xml"/><Relationship Id="rId25" Type="http://schemas.microsoft.com/office/2007/relationships/slicerCache" Target="slicerCaches/slicerCache12.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1.xml"/><Relationship Id="rId5" Type="http://schemas.openxmlformats.org/officeDocument/2006/relationships/worksheet" Target="worksheets/sheet5.xml"/><Relationship Id="rId15" Type="http://schemas.microsoft.com/office/2007/relationships/slicerCache" Target="slicerCaches/slicerCache2.xml"/><Relationship Id="rId23" Type="http://schemas.microsoft.com/office/2007/relationships/slicerCache" Target="slicerCaches/slicerCache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07/relationships/slicerCache" Target="slicerCaches/slicerCache9.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Dashboard.xlsx]Pivot_postgradplans!plans</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215992"/>
          </a:solidFill>
          <a:ln>
            <a:solidFill>
              <a:srgbClr val="2159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8828023743451765"/>
          <c:y val="0.10037285850574847"/>
          <c:w val="0.49114932995480781"/>
          <c:h val="0.88253611621589667"/>
        </c:manualLayout>
      </c:layout>
      <c:barChart>
        <c:barDir val="bar"/>
        <c:grouping val="clustered"/>
        <c:varyColors val="0"/>
        <c:ser>
          <c:idx val="0"/>
          <c:order val="0"/>
          <c:tx>
            <c:strRef>
              <c:f>Pivot_postgradplans!$B$3</c:f>
              <c:strCache>
                <c:ptCount val="1"/>
                <c:pt idx="0">
                  <c:v>Total</c:v>
                </c:pt>
              </c:strCache>
            </c:strRef>
          </c:tx>
          <c:spPr>
            <a:solidFill>
              <a:srgbClr val="215992"/>
            </a:solidFill>
            <a:ln>
              <a:solidFill>
                <a:srgbClr val="21599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Pivot_postgradplans!$A$4:$A$7</c:f>
              <c:strCache>
                <c:ptCount val="3"/>
                <c:pt idx="0">
                  <c:v>Medical School</c:v>
                </c:pt>
                <c:pt idx="1">
                  <c:v>Graduate School</c:v>
                </c:pt>
                <c:pt idx="2">
                  <c:v>Gap Year</c:v>
                </c:pt>
              </c:strCache>
            </c:strRef>
          </c:cat>
          <c:val>
            <c:numRef>
              <c:f>Pivot_postgradplans!$B$4:$B$7</c:f>
              <c:numCache>
                <c:formatCode>0%</c:formatCode>
                <c:ptCount val="3"/>
                <c:pt idx="0">
                  <c:v>0.45454545454545453</c:v>
                </c:pt>
                <c:pt idx="1">
                  <c:v>0.27272727272727271</c:v>
                </c:pt>
                <c:pt idx="2">
                  <c:v>0.27272727272727271</c:v>
                </c:pt>
              </c:numCache>
            </c:numRef>
          </c:val>
          <c:extLst>
            <c:ext xmlns:c16="http://schemas.microsoft.com/office/drawing/2014/chart" uri="{C3380CC4-5D6E-409C-BE32-E72D297353CC}">
              <c16:uniqueId val="{00000000-EC4A-4841-810D-67DEACB45C84}"/>
            </c:ext>
          </c:extLst>
        </c:ser>
        <c:dLbls>
          <c:showLegendKey val="0"/>
          <c:showVal val="0"/>
          <c:showCatName val="0"/>
          <c:showSerName val="0"/>
          <c:showPercent val="0"/>
          <c:showBubbleSize val="0"/>
        </c:dLbls>
        <c:gapWidth val="25"/>
        <c:axId val="859530487"/>
        <c:axId val="859528847"/>
      </c:barChart>
      <c:catAx>
        <c:axId val="85953048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crossAx val="859528847"/>
        <c:crosses val="autoZero"/>
        <c:auto val="1"/>
        <c:lblAlgn val="ctr"/>
        <c:lblOffset val="100"/>
        <c:noMultiLvlLbl val="0"/>
      </c:catAx>
      <c:valAx>
        <c:axId val="859528847"/>
        <c:scaling>
          <c:orientation val="minMax"/>
          <c:max val="1"/>
        </c:scaling>
        <c:delete val="1"/>
        <c:axPos val="t"/>
        <c:numFmt formatCode="0%" sourceLinked="1"/>
        <c:majorTickMark val="none"/>
        <c:minorTickMark val="none"/>
        <c:tickLblPos val="nextTo"/>
        <c:crossAx val="859530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Dashboard.xlsx]Pivot_postgradplans!PivotTable43</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215992">
              <a:alpha val="73000"/>
            </a:srgbClr>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75000"/>
            </a:schemeClr>
          </a:solidFill>
          <a:ln>
            <a:solidFill>
              <a:srgbClr val="A0C6E6"/>
            </a:solidFill>
          </a:ln>
          <a:effectLst/>
        </c:spPr>
        <c:marker>
          <c:symbol val="none"/>
        </c:marker>
      </c:pivotFmt>
      <c:pivotFmt>
        <c:idx val="3"/>
        <c:spPr>
          <a:solidFill>
            <a:schemeClr val="bg1">
              <a:lumMod val="95000"/>
            </a:schemeClr>
          </a:solidFill>
          <a:ln>
            <a:solidFill>
              <a:srgbClr val="A0C6E6"/>
            </a:solidFill>
          </a:ln>
          <a:effectLst/>
        </c:spPr>
        <c:marker>
          <c:symbol val="none"/>
        </c:marker>
      </c:pivotFmt>
      <c:pivotFmt>
        <c:idx val="4"/>
        <c:spPr>
          <a:solidFill>
            <a:schemeClr val="bg1"/>
          </a:solidFill>
          <a:ln>
            <a:solidFill>
              <a:srgbClr val="A0C6E6"/>
            </a:solidFill>
          </a:ln>
          <a:effectLst/>
        </c:spPr>
        <c:marker>
          <c:symbol val="none"/>
        </c:marker>
      </c:pivotFmt>
      <c:pivotFmt>
        <c:idx val="5"/>
        <c:spPr>
          <a:solidFill>
            <a:srgbClr val="215992"/>
          </a:solidFill>
          <a:ln>
            <a:solidFill>
              <a:srgbClr val="A0C6E6"/>
            </a:solidFill>
          </a:ln>
          <a:effectLst/>
        </c:spPr>
      </c:pivotFmt>
      <c:pivotFmt>
        <c:idx val="6"/>
        <c:spPr>
          <a:solidFill>
            <a:srgbClr val="215992"/>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215992">
              <a:alpha val="73000"/>
            </a:srgbClr>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95000"/>
            </a:schemeClr>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215992"/>
          </a:solidFill>
          <a:ln>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215992">
              <a:alpha val="73000"/>
            </a:srgbClr>
          </a:solidFill>
          <a:ln>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75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95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4A90D6">
              <a:alpha val="73000"/>
            </a:srgbClr>
          </a:solidFill>
          <a:ln>
            <a:solidFill>
              <a:schemeClr val="bg1"/>
            </a:solidFill>
          </a:ln>
          <a:effectLst/>
        </c:spPr>
      </c:pivotFmt>
    </c:pivotFmts>
    <c:plotArea>
      <c:layout>
        <c:manualLayout>
          <c:layoutTarget val="inner"/>
          <c:xMode val="edge"/>
          <c:yMode val="edge"/>
          <c:x val="1.4748506194655743E-3"/>
          <c:y val="3.4909874441370503E-2"/>
          <c:w val="0.9636963696369637"/>
          <c:h val="0.89814814814814814"/>
        </c:manualLayout>
      </c:layout>
      <c:barChart>
        <c:barDir val="col"/>
        <c:grouping val="percentStacked"/>
        <c:varyColors val="0"/>
        <c:ser>
          <c:idx val="0"/>
          <c:order val="0"/>
          <c:tx>
            <c:strRef>
              <c:f>Pivot_postgradplans!$B$24:$B$25</c:f>
              <c:strCache>
                <c:ptCount val="1"/>
                <c:pt idx="0">
                  <c:v>Very Likely</c:v>
                </c:pt>
              </c:strCache>
            </c:strRef>
          </c:tx>
          <c:spPr>
            <a:solidFill>
              <a:srgbClr val="215992"/>
            </a:solidFill>
            <a:ln>
              <a:solidFill>
                <a:schemeClr val="bg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Pivot_postgradplans!$B$26</c:f>
              <c:numCache>
                <c:formatCode>0%</c:formatCode>
                <c:ptCount val="1"/>
                <c:pt idx="0">
                  <c:v>0.27272727272727271</c:v>
                </c:pt>
              </c:numCache>
            </c:numRef>
          </c:val>
          <c:extLst>
            <c:ext xmlns:c16="http://schemas.microsoft.com/office/drawing/2014/chart" uri="{C3380CC4-5D6E-409C-BE32-E72D297353CC}">
              <c16:uniqueId val="{00000000-6985-4F7F-A567-68188FBAE2BA}"/>
            </c:ext>
          </c:extLst>
        </c:ser>
        <c:ser>
          <c:idx val="1"/>
          <c:order val="1"/>
          <c:tx>
            <c:strRef>
              <c:f>Pivot_postgradplans!$C$24:$C$25</c:f>
              <c:strCache>
                <c:ptCount val="1"/>
                <c:pt idx="0">
                  <c:v>Likely</c:v>
                </c:pt>
              </c:strCache>
            </c:strRef>
          </c:tx>
          <c:spPr>
            <a:solidFill>
              <a:srgbClr val="215992">
                <a:alpha val="73000"/>
              </a:srgbClr>
            </a:solidFill>
            <a:ln>
              <a:solidFill>
                <a:schemeClr val="bg1"/>
              </a:solidFill>
            </a:ln>
            <a:effectLst/>
          </c:spPr>
          <c:invertIfNegative val="0"/>
          <c:dPt>
            <c:idx val="0"/>
            <c:invertIfNegative val="0"/>
            <c:bubble3D val="0"/>
            <c:spPr>
              <a:solidFill>
                <a:srgbClr val="4A90D6">
                  <a:alpha val="73000"/>
                </a:srgbClr>
              </a:solidFill>
              <a:ln>
                <a:solidFill>
                  <a:schemeClr val="bg1"/>
                </a:solidFill>
              </a:ln>
              <a:effectLst/>
            </c:spPr>
            <c:extLst>
              <c:ext xmlns:c16="http://schemas.microsoft.com/office/drawing/2014/chart" uri="{C3380CC4-5D6E-409C-BE32-E72D297353CC}">
                <c16:uniqueId val="{00000009-6985-4F7F-A567-68188FBAE2BA}"/>
              </c:ext>
            </c:extLst>
          </c:dPt>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Pivot_postgradplans!$C$26</c:f>
              <c:numCache>
                <c:formatCode>0%</c:formatCode>
                <c:ptCount val="1"/>
                <c:pt idx="0">
                  <c:v>0.54545454545454541</c:v>
                </c:pt>
              </c:numCache>
            </c:numRef>
          </c:val>
          <c:extLst>
            <c:ext xmlns:c16="http://schemas.microsoft.com/office/drawing/2014/chart" uri="{C3380CC4-5D6E-409C-BE32-E72D297353CC}">
              <c16:uniqueId val="{00000001-6985-4F7F-A567-68188FBAE2BA}"/>
            </c:ext>
          </c:extLst>
        </c:ser>
        <c:ser>
          <c:idx val="2"/>
          <c:order val="2"/>
          <c:tx>
            <c:strRef>
              <c:f>Pivot_postgradplans!$D$24:$D$25</c:f>
              <c:strCache>
                <c:ptCount val="1"/>
                <c:pt idx="0">
                  <c:v>Neither/Not Sure</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Pivot_postgradplans!$D$26</c:f>
              <c:numCache>
                <c:formatCode>0%</c:formatCode>
                <c:ptCount val="1"/>
                <c:pt idx="0">
                  <c:v>9.0909090909090912E-2</c:v>
                </c:pt>
              </c:numCache>
            </c:numRef>
          </c:val>
          <c:extLst>
            <c:ext xmlns:c16="http://schemas.microsoft.com/office/drawing/2014/chart" uri="{C3380CC4-5D6E-409C-BE32-E72D297353CC}">
              <c16:uniqueId val="{00000002-6985-4F7F-A567-68188FBAE2BA}"/>
            </c:ext>
          </c:extLst>
        </c:ser>
        <c:ser>
          <c:idx val="3"/>
          <c:order val="3"/>
          <c:tx>
            <c:strRef>
              <c:f>Pivot_postgradplans!$E$24:$E$25</c:f>
              <c:strCache>
                <c:ptCount val="1"/>
                <c:pt idx="0">
                  <c:v>Unlikely</c:v>
                </c:pt>
              </c:strCache>
            </c:strRef>
          </c:tx>
          <c:spPr>
            <a:solidFill>
              <a:schemeClr val="bg1">
                <a:lumMod val="9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Pivot_postgradplans!$E$26</c:f>
              <c:numCache>
                <c:formatCode>0%</c:formatCode>
                <c:ptCount val="1"/>
                <c:pt idx="0">
                  <c:v>9.0909090909090912E-2</c:v>
                </c:pt>
              </c:numCache>
            </c:numRef>
          </c:val>
          <c:extLst>
            <c:ext xmlns:c16="http://schemas.microsoft.com/office/drawing/2014/chart" uri="{C3380CC4-5D6E-409C-BE32-E72D297353CC}">
              <c16:uniqueId val="{00000004-D50F-42C9-A33B-8074495C6656}"/>
            </c:ext>
          </c:extLst>
        </c:ser>
        <c:dLbls>
          <c:showLegendKey val="0"/>
          <c:showVal val="0"/>
          <c:showCatName val="0"/>
          <c:showSerName val="0"/>
          <c:showPercent val="0"/>
          <c:showBubbleSize val="0"/>
        </c:dLbls>
        <c:gapWidth val="42"/>
        <c:overlap val="100"/>
        <c:axId val="400559527"/>
        <c:axId val="400551655"/>
      </c:barChart>
      <c:catAx>
        <c:axId val="400559527"/>
        <c:scaling>
          <c:orientation val="minMax"/>
        </c:scaling>
        <c:delete val="1"/>
        <c:axPos val="b"/>
        <c:numFmt formatCode="General" sourceLinked="1"/>
        <c:majorTickMark val="none"/>
        <c:minorTickMark val="none"/>
        <c:tickLblPos val="nextTo"/>
        <c:crossAx val="400551655"/>
        <c:crosses val="autoZero"/>
        <c:auto val="1"/>
        <c:lblAlgn val="ctr"/>
        <c:lblOffset val="100"/>
        <c:noMultiLvlLbl val="0"/>
      </c:catAx>
      <c:valAx>
        <c:axId val="400551655"/>
        <c:scaling>
          <c:orientation val="minMax"/>
        </c:scaling>
        <c:delete val="1"/>
        <c:axPos val="l"/>
        <c:numFmt formatCode="0%" sourceLinked="1"/>
        <c:majorTickMark val="none"/>
        <c:minorTickMark val="none"/>
        <c:tickLblPos val="nextTo"/>
        <c:crossAx val="400559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Black" panose="020B0A04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Dashboard.xlsx]Pivot_postgradplans!PivotTable42</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215992"/>
          </a:solidFill>
          <a:ln w="19050">
            <a:solidFill>
              <a:schemeClr val="lt1"/>
            </a:solidFill>
          </a:ln>
          <a:effectLst/>
        </c:spPr>
      </c:pivotFmt>
      <c:pivotFmt>
        <c:idx val="2"/>
        <c:spPr>
          <a:solidFill>
            <a:srgbClr val="A0C6E6"/>
          </a:solidFill>
          <a:ln w="19050">
            <a:solidFill>
              <a:schemeClr val="lt1"/>
            </a:solidFill>
          </a:ln>
          <a:effectLst/>
        </c:spPr>
      </c:pivotFmt>
      <c:pivotFmt>
        <c:idx val="3"/>
        <c:spPr>
          <a:solidFill>
            <a:schemeClr val="bg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A0C6E6"/>
          </a:solidFill>
          <a:ln w="19050">
            <a:solidFill>
              <a:schemeClr val="lt1"/>
            </a:solidFill>
          </a:ln>
          <a:effectLst/>
        </c:spPr>
      </c:pivotFmt>
      <c:pivotFmt>
        <c:idx val="6"/>
        <c:spPr>
          <a:solidFill>
            <a:schemeClr val="bg1"/>
          </a:solidFill>
          <a:ln w="19050">
            <a:solidFill>
              <a:schemeClr val="lt1"/>
            </a:solidFill>
          </a:ln>
          <a:effectLst/>
        </c:spPr>
      </c:pivotFmt>
      <c:pivotFmt>
        <c:idx val="7"/>
        <c:spPr>
          <a:solidFill>
            <a:srgbClr val="215992"/>
          </a:solidFill>
          <a:ln w="19050">
            <a:solidFill>
              <a:schemeClr val="lt1"/>
            </a:solidFill>
          </a:ln>
          <a:effectLst/>
        </c:spPr>
      </c:pivotFmt>
      <c:pivotFmt>
        <c:idx val="8"/>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rgbClr val="A0C6E6"/>
          </a:solidFill>
          <a:ln w="19050">
            <a:noFill/>
          </a:ln>
          <a:effectLst/>
        </c:spPr>
      </c:pivotFmt>
      <c:pivotFmt>
        <c:idx val="10"/>
        <c:spPr>
          <a:solidFill>
            <a:schemeClr val="bg1">
              <a:lumMod val="85000"/>
            </a:schemeClr>
          </a:solidFill>
          <a:ln w="19050">
            <a:noFill/>
          </a:ln>
          <a:effectLst/>
        </c:spPr>
      </c:pivotFmt>
      <c:pivotFmt>
        <c:idx val="11"/>
        <c:spPr>
          <a:solidFill>
            <a:srgbClr val="215992"/>
          </a:solidFill>
          <a:ln w="19050">
            <a:noFill/>
          </a:ln>
          <a:effectLst/>
        </c:spPr>
        <c:dLbl>
          <c:idx val="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15:layout>
                <c:manualLayout>
                  <c:w val="0.19980038664086713"/>
                  <c:h val="0.24849007765314926"/>
                </c:manualLayout>
              </c15:layout>
            </c:ext>
          </c:extLst>
        </c:dLbl>
      </c:pivotFmt>
    </c:pivotFmts>
    <c:plotArea>
      <c:layout>
        <c:manualLayout>
          <c:layoutTarget val="inner"/>
          <c:xMode val="edge"/>
          <c:yMode val="edge"/>
          <c:x val="3.1592416079568995E-2"/>
          <c:y val="0"/>
          <c:w val="0.93155200994612519"/>
          <c:h val="0.92849774106105587"/>
        </c:manualLayout>
      </c:layout>
      <c:pieChart>
        <c:varyColors val="1"/>
        <c:ser>
          <c:idx val="0"/>
          <c:order val="0"/>
          <c:tx>
            <c:strRef>
              <c:f>Pivot_postgradplans!$B$15</c:f>
              <c:strCache>
                <c:ptCount val="1"/>
                <c:pt idx="0">
                  <c:v>Total</c:v>
                </c:pt>
              </c:strCache>
            </c:strRef>
          </c:tx>
          <c:spPr>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9E64-45DD-80AE-AEE8BB178655}"/>
              </c:ext>
            </c:extLst>
          </c:dPt>
          <c:dPt>
            <c:idx val="1"/>
            <c:bubble3D val="0"/>
            <c:spPr>
              <a:solidFill>
                <a:srgbClr val="215992"/>
              </a:solidFill>
              <a:ln w="19050">
                <a:noFill/>
              </a:ln>
              <a:effectLst/>
            </c:spPr>
            <c:extLst>
              <c:ext xmlns:c16="http://schemas.microsoft.com/office/drawing/2014/chart" uri="{C3380CC4-5D6E-409C-BE32-E72D297353CC}">
                <c16:uniqueId val="{00000003-9E64-45DD-80AE-AEE8BB178655}"/>
              </c:ext>
            </c:extLst>
          </c:dPt>
          <c:dPt>
            <c:idx val="2"/>
            <c:bubble3D val="0"/>
            <c:spPr>
              <a:solidFill>
                <a:schemeClr val="accent3"/>
              </a:solidFill>
              <a:ln w="19050">
                <a:noFill/>
              </a:ln>
              <a:effectLst/>
            </c:spPr>
            <c:extLst>
              <c:ext xmlns:c16="http://schemas.microsoft.com/office/drawing/2014/chart" uri="{C3380CC4-5D6E-409C-BE32-E72D297353CC}">
                <c16:uniqueId val="{00000005-9E64-45DD-80AE-AEE8BB178655}"/>
              </c:ext>
            </c:extLst>
          </c:dPt>
          <c:dLbls>
            <c:dLbl>
              <c:idx val="1"/>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15:layout>
                    <c:manualLayout>
                      <c:w val="0.19980038664086713"/>
                      <c:h val="0.24849007765314926"/>
                    </c:manualLayout>
                  </c15:layout>
                </c:ext>
                <c:ext xmlns:c16="http://schemas.microsoft.com/office/drawing/2014/chart" uri="{C3380CC4-5D6E-409C-BE32-E72D297353CC}">
                  <c16:uniqueId val="{00000003-9E64-45DD-80AE-AEE8BB17865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Pivot_postgradplans!$A$16:$A$18</c:f>
              <c:strCache>
                <c:ptCount val="2"/>
                <c:pt idx="0">
                  <c:v>no</c:v>
                </c:pt>
                <c:pt idx="1">
                  <c:v>yes</c:v>
                </c:pt>
              </c:strCache>
            </c:strRef>
          </c:cat>
          <c:val>
            <c:numRef>
              <c:f>Pivot_postgradplans!$B$16:$B$18</c:f>
              <c:numCache>
                <c:formatCode>0%</c:formatCode>
                <c:ptCount val="2"/>
                <c:pt idx="0">
                  <c:v>0.18181818181818182</c:v>
                </c:pt>
                <c:pt idx="1">
                  <c:v>0.81818181818181823</c:v>
                </c:pt>
              </c:numCache>
            </c:numRef>
          </c:val>
          <c:extLst>
            <c:ext xmlns:c16="http://schemas.microsoft.com/office/drawing/2014/chart" uri="{C3380CC4-5D6E-409C-BE32-E72D297353CC}">
              <c16:uniqueId val="{00000006-9E64-45DD-80AE-AEE8BB17865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Dashboard.xlsx]Pivot_community!PivotTable45</c:name>
    <c:fmtId val="2"/>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215992"/>
          </a:solidFill>
          <a:ln w="25400" cap="flat" cmpd="sng" algn="ctr">
            <a:solidFill>
              <a:srgbClr val="215992"/>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Pivot_community!$B$14</c:f>
              <c:strCache>
                <c:ptCount val="1"/>
                <c:pt idx="0">
                  <c:v>Total</c:v>
                </c:pt>
              </c:strCache>
            </c:strRef>
          </c:tx>
          <c:spPr>
            <a:solidFill>
              <a:srgbClr val="215992"/>
            </a:solidFill>
            <a:ln w="25400" cap="flat" cmpd="sng" algn="ctr">
              <a:solidFill>
                <a:srgbClr val="21599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Pivot_community!$A$15:$A$19</c:f>
              <c:strCache>
                <c:ptCount val="5"/>
                <c:pt idx="0">
                  <c:v> I feel close to other students in this program.</c:v>
                </c:pt>
                <c:pt idx="1">
                  <c:v> When I have a problem, I can talk about it with other students in this program.</c:v>
                </c:pt>
                <c:pt idx="2">
                  <c:v> When I need help on an assignment or project, I can rely on other students in this programfor support.</c:v>
                </c:pt>
                <c:pt idx="3">
                  <c:v> Being a member of this program is important to me.</c:v>
                </c:pt>
                <c:pt idx="4">
                  <c:v> I feel like I'm part of the scientific community.</c:v>
                </c:pt>
              </c:strCache>
            </c:strRef>
          </c:cat>
          <c:val>
            <c:numRef>
              <c:f>Pivot_community!$B$15:$B$19</c:f>
              <c:numCache>
                <c:formatCode>0.00</c:formatCode>
                <c:ptCount val="5"/>
                <c:pt idx="0">
                  <c:v>2.5333333333333332</c:v>
                </c:pt>
                <c:pt idx="1">
                  <c:v>2.3666666666666667</c:v>
                </c:pt>
                <c:pt idx="2">
                  <c:v>2.6666666666666665</c:v>
                </c:pt>
                <c:pt idx="3">
                  <c:v>3.6666666666666665</c:v>
                </c:pt>
                <c:pt idx="4">
                  <c:v>4.0666666666666664</c:v>
                </c:pt>
              </c:numCache>
            </c:numRef>
          </c:val>
          <c:extLst>
            <c:ext xmlns:c16="http://schemas.microsoft.com/office/drawing/2014/chart" uri="{C3380CC4-5D6E-409C-BE32-E72D297353CC}">
              <c16:uniqueId val="{00000000-8193-437A-91AE-24A158E88C31}"/>
            </c:ext>
          </c:extLst>
        </c:ser>
        <c:dLbls>
          <c:showLegendKey val="0"/>
          <c:showVal val="0"/>
          <c:showCatName val="0"/>
          <c:showSerName val="0"/>
          <c:showPercent val="0"/>
          <c:showBubbleSize val="0"/>
        </c:dLbls>
        <c:gapWidth val="50"/>
        <c:overlap val="-48"/>
        <c:axId val="1479701344"/>
        <c:axId val="1479700360"/>
      </c:barChart>
      <c:catAx>
        <c:axId val="147970134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Arial Black" panose="020B0A04020102020204" pitchFamily="34" charset="0"/>
                <a:ea typeface="+mn-ea"/>
                <a:cs typeface="+mn-cs"/>
              </a:defRPr>
            </a:pPr>
            <a:endParaRPr lang="en-US"/>
          </a:p>
        </c:txPr>
        <c:crossAx val="1479700360"/>
        <c:crosses val="autoZero"/>
        <c:auto val="1"/>
        <c:lblAlgn val="ctr"/>
        <c:lblOffset val="100"/>
        <c:noMultiLvlLbl val="0"/>
      </c:catAx>
      <c:valAx>
        <c:axId val="1479700360"/>
        <c:scaling>
          <c:orientation val="minMax"/>
          <c:max val="5"/>
          <c:min val="1"/>
        </c:scaling>
        <c:delete val="1"/>
        <c:axPos val="b"/>
        <c:numFmt formatCode="0.00" sourceLinked="1"/>
        <c:majorTickMark val="none"/>
        <c:minorTickMark val="none"/>
        <c:tickLblPos val="nextTo"/>
        <c:crossAx val="1479701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Dashboard.xlsx]Pivot_community!PivotTable44</c:name>
    <c:fmtId val="2"/>
  </c:pivotSource>
  <c:chart>
    <c:autoTitleDeleted val="1"/>
    <c:pivotFmts>
      <c:pivotFmt>
        <c:idx val="0"/>
        <c:spPr>
          <a:solidFill>
            <a:schemeClr val="accent1"/>
          </a:solidFill>
          <a:ln>
            <a:no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rgbClr val="215992"/>
          </a:solidFill>
          <a:ln>
            <a:noFill/>
          </a:ln>
          <a:effectLst/>
        </c:spPr>
      </c:pivotFmt>
      <c:pivotFmt>
        <c:idx val="2"/>
        <c:spPr>
          <a:solidFill>
            <a:srgbClr val="A0C6E6"/>
          </a:solidFill>
          <a:ln>
            <a:noFill/>
          </a:ln>
          <a:effectLst/>
        </c:spPr>
      </c:pivotFmt>
      <c:pivotFmt>
        <c:idx val="3"/>
        <c:spPr>
          <a:solidFill>
            <a:schemeClr val="bg1">
              <a:lumMod val="85000"/>
            </a:schemeClr>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bg1">
              <a:lumMod val="85000"/>
            </a:schemeClr>
          </a:solidFill>
          <a:ln>
            <a:noFill/>
          </a:ln>
          <a:effectLst/>
        </c:spPr>
      </c:pivotFmt>
      <c:pivotFmt>
        <c:idx val="6"/>
        <c:spPr>
          <a:solidFill>
            <a:srgbClr val="A0C6E6"/>
          </a:solidFill>
          <a:ln>
            <a:noFill/>
          </a:ln>
          <a:effectLst/>
        </c:spPr>
      </c:pivotFmt>
      <c:pivotFmt>
        <c:idx val="7"/>
        <c:spPr>
          <a:solidFill>
            <a:srgbClr val="21599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pivotFmt>
      <c:pivotFmt>
        <c:idx val="10"/>
        <c:spPr>
          <a:solidFill>
            <a:srgbClr val="A0C6E6"/>
          </a:solidFill>
          <a:ln>
            <a:noFill/>
          </a:ln>
          <a:effectLst/>
        </c:spPr>
      </c:pivotFmt>
      <c:pivotFmt>
        <c:idx val="11"/>
        <c:spPr>
          <a:solidFill>
            <a:srgbClr val="215992"/>
          </a:solidFill>
          <a:ln>
            <a:noFill/>
          </a:ln>
          <a:effectLst/>
        </c:spPr>
      </c:pivotFmt>
    </c:pivotFmts>
    <c:plotArea>
      <c:layout>
        <c:manualLayout>
          <c:layoutTarget val="inner"/>
          <c:xMode val="edge"/>
          <c:yMode val="edge"/>
          <c:x val="4.3953925267821145E-2"/>
          <c:y val="5.5092934582239073E-2"/>
          <c:w val="0.57608525847292202"/>
          <c:h val="1"/>
        </c:manualLayout>
      </c:layout>
      <c:pieChart>
        <c:varyColors val="1"/>
        <c:ser>
          <c:idx val="0"/>
          <c:order val="0"/>
          <c:tx>
            <c:strRef>
              <c:f>Pivot_community!$B$3</c:f>
              <c:strCache>
                <c:ptCount val="1"/>
                <c:pt idx="0">
                  <c:v>Total</c:v>
                </c:pt>
              </c:strCache>
            </c:strRef>
          </c:tx>
          <c:dPt>
            <c:idx val="0"/>
            <c:bubble3D val="0"/>
            <c:spPr>
              <a:solidFill>
                <a:schemeClr val="bg1">
                  <a:lumMod val="85000"/>
                </a:schemeClr>
              </a:solidFill>
              <a:ln>
                <a:noFill/>
              </a:ln>
              <a:effectLst/>
            </c:spPr>
            <c:extLst>
              <c:ext xmlns:c16="http://schemas.microsoft.com/office/drawing/2014/chart" uri="{C3380CC4-5D6E-409C-BE32-E72D297353CC}">
                <c16:uniqueId val="{00000001-3D98-4DD8-AA5F-DF4FD8A3281C}"/>
              </c:ext>
            </c:extLst>
          </c:dPt>
          <c:dPt>
            <c:idx val="1"/>
            <c:bubble3D val="0"/>
            <c:spPr>
              <a:solidFill>
                <a:srgbClr val="A0C6E6"/>
              </a:solidFill>
              <a:ln>
                <a:noFill/>
              </a:ln>
              <a:effectLst/>
            </c:spPr>
            <c:extLst>
              <c:ext xmlns:c16="http://schemas.microsoft.com/office/drawing/2014/chart" uri="{C3380CC4-5D6E-409C-BE32-E72D297353CC}">
                <c16:uniqueId val="{00000003-3D98-4DD8-AA5F-DF4FD8A3281C}"/>
              </c:ext>
            </c:extLst>
          </c:dPt>
          <c:dPt>
            <c:idx val="2"/>
            <c:bubble3D val="0"/>
            <c:spPr>
              <a:solidFill>
                <a:srgbClr val="215992"/>
              </a:solidFill>
              <a:ln>
                <a:noFill/>
              </a:ln>
              <a:effectLst/>
            </c:spPr>
            <c:extLst>
              <c:ext xmlns:c16="http://schemas.microsoft.com/office/drawing/2014/chart" uri="{C3380CC4-5D6E-409C-BE32-E72D297353CC}">
                <c16:uniqueId val="{00000005-3D98-4DD8-AA5F-DF4FD8A328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Pivot_community!$A$4:$A$7</c:f>
              <c:strCache>
                <c:ptCount val="3"/>
                <c:pt idx="0">
                  <c:v>no</c:v>
                </c:pt>
                <c:pt idx="1">
                  <c:v>maybe</c:v>
                </c:pt>
                <c:pt idx="2">
                  <c:v>yes</c:v>
                </c:pt>
              </c:strCache>
            </c:strRef>
          </c:cat>
          <c:val>
            <c:numRef>
              <c:f>Pivot_community!$B$4:$B$7</c:f>
              <c:numCache>
                <c:formatCode>0%</c:formatCode>
                <c:ptCount val="3"/>
                <c:pt idx="0">
                  <c:v>0.36666666666666664</c:v>
                </c:pt>
                <c:pt idx="1">
                  <c:v>0.23333333333333334</c:v>
                </c:pt>
                <c:pt idx="2">
                  <c:v>0.4</c:v>
                </c:pt>
              </c:numCache>
            </c:numRef>
          </c:val>
          <c:extLst>
            <c:ext xmlns:c16="http://schemas.microsoft.com/office/drawing/2014/chart" uri="{C3380CC4-5D6E-409C-BE32-E72D297353CC}">
              <c16:uniqueId val="{00000006-3D98-4DD8-AA5F-DF4FD8A3281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Dashboard.xlsx]Pivot_mentor!PivotTable46</c:name>
    <c:fmtId val="2"/>
  </c:pivotSource>
  <c:chart>
    <c:autoTitleDeleted val="1"/>
    <c:pivotFmts>
      <c:pivotFmt>
        <c:idx val="0"/>
        <c:spPr>
          <a:solidFill>
            <a:schemeClr val="accent1"/>
          </a:solidFill>
          <a:ln w="28575" cap="rnd">
            <a:solidFill>
              <a:srgbClr val="215992"/>
            </a:solidFill>
            <a:round/>
          </a:ln>
          <a:effectLst/>
        </c:spPr>
        <c:marker>
          <c:symbol val="circle"/>
          <c:size val="3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215992"/>
            </a:solidFill>
            <a:round/>
          </a:ln>
          <a:effectLst/>
        </c:spPr>
        <c:marker>
          <c:symbol val="circle"/>
          <c:size val="3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rgbClr val="215992"/>
            </a:solidFill>
            <a:round/>
          </a:ln>
          <a:effectLst/>
        </c:spPr>
        <c:marker>
          <c:symbol val="circle"/>
          <c:size val="5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Pivot_mentor!$B$3</c:f>
              <c:strCache>
                <c:ptCount val="1"/>
                <c:pt idx="0">
                  <c:v>Total</c:v>
                </c:pt>
              </c:strCache>
            </c:strRef>
          </c:tx>
          <c:spPr>
            <a:ln w="28575" cap="rnd">
              <a:solidFill>
                <a:srgbClr val="215992"/>
              </a:solidFill>
              <a:round/>
            </a:ln>
            <a:effectLst/>
          </c:spPr>
          <c:marker>
            <c:symbol val="circle"/>
            <c:size val="50"/>
            <c:spPr>
              <a:solidFill>
                <a:srgbClr val="215992"/>
              </a:solidFill>
              <a:ln w="9525">
                <a:solidFill>
                  <a:srgbClr val="21599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Pivot_mentor!$A$4:$A$7</c:f>
              <c:strCache>
                <c:ptCount val="4"/>
                <c:pt idx="0">
                  <c:v> I have talked about my career and life goals with my peer mentor.</c:v>
                </c:pt>
                <c:pt idx="1">
                  <c:v> I feel comfortable approaching my peer mentor with any questions I might have.</c:v>
                </c:pt>
                <c:pt idx="2">
                  <c:v> I am able to get help from my peer mentor when I need it.</c:v>
                </c:pt>
                <c:pt idx="3">
                  <c:v> My peer mentor encourages me to share my thoughts and feelings.</c:v>
                </c:pt>
              </c:strCache>
            </c:strRef>
          </c:cat>
          <c:val>
            <c:numRef>
              <c:f>Pivot_mentor!$B$4:$B$7</c:f>
              <c:numCache>
                <c:formatCode>0.00</c:formatCode>
                <c:ptCount val="4"/>
                <c:pt idx="0">
                  <c:v>2.6025641025641026</c:v>
                </c:pt>
                <c:pt idx="1">
                  <c:v>3.7179487179487181</c:v>
                </c:pt>
                <c:pt idx="2">
                  <c:v>3.8205128205128207</c:v>
                </c:pt>
                <c:pt idx="3">
                  <c:v>3.5641025641025643</c:v>
                </c:pt>
              </c:numCache>
            </c:numRef>
          </c:val>
          <c:smooth val="0"/>
          <c:extLst>
            <c:ext xmlns:c16="http://schemas.microsoft.com/office/drawing/2014/chart" uri="{C3380CC4-5D6E-409C-BE32-E72D297353CC}">
              <c16:uniqueId val="{00000000-BC45-4EE2-A791-086E842A8948}"/>
            </c:ext>
          </c:extLst>
        </c:ser>
        <c:dLbls>
          <c:showLegendKey val="0"/>
          <c:showVal val="0"/>
          <c:showCatName val="0"/>
          <c:showSerName val="0"/>
          <c:showPercent val="0"/>
          <c:showBubbleSize val="0"/>
        </c:dLbls>
        <c:marker val="1"/>
        <c:smooth val="0"/>
        <c:axId val="401537199"/>
        <c:axId val="401528015"/>
      </c:lineChart>
      <c:catAx>
        <c:axId val="40153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Arial Black" panose="020B0A04020102020204" pitchFamily="34" charset="0"/>
                <a:ea typeface="+mn-ea"/>
                <a:cs typeface="+mn-cs"/>
              </a:defRPr>
            </a:pPr>
            <a:endParaRPr lang="en-US"/>
          </a:p>
        </c:txPr>
        <c:crossAx val="401528015"/>
        <c:crosses val="autoZero"/>
        <c:auto val="1"/>
        <c:lblAlgn val="ctr"/>
        <c:lblOffset val="100"/>
        <c:noMultiLvlLbl val="0"/>
      </c:catAx>
      <c:valAx>
        <c:axId val="401528015"/>
        <c:scaling>
          <c:orientation val="minMax"/>
          <c:max val="5"/>
          <c:min val="1"/>
        </c:scaling>
        <c:delete val="1"/>
        <c:axPos val="l"/>
        <c:numFmt formatCode="0.00" sourceLinked="1"/>
        <c:majorTickMark val="none"/>
        <c:minorTickMark val="none"/>
        <c:tickLblPos val="nextTo"/>
        <c:crossAx val="4015371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Black" panose="020B0A04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[Split Dashboard.xlsx]Pivot_mentor!PivotTable47</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rgbClr val="215992"/>
          </a:solidFill>
          <a:ln w="19050">
            <a:solidFill>
              <a:schemeClr val="lt1"/>
            </a:solidFill>
          </a:ln>
          <a:effectLst/>
        </c:spPr>
      </c:pivotFmt>
      <c:pivotFmt>
        <c:idx val="2"/>
        <c:spPr>
          <a:solidFill>
            <a:srgbClr val="A0C6E6"/>
          </a:solidFill>
          <a:ln w="19050">
            <a:solidFill>
              <a:schemeClr val="lt1"/>
            </a:solidFill>
          </a:ln>
          <a:effectLst/>
        </c:spPr>
      </c:pivotFmt>
      <c:pivotFmt>
        <c:idx val="3"/>
        <c:spPr>
          <a:solidFill>
            <a:schemeClr val="bg1">
              <a:lumMod val="85000"/>
            </a:schemeClr>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spPr>
          <a:solidFill>
            <a:srgbClr val="A0C6E6"/>
          </a:solidFill>
          <a:ln w="19050">
            <a:solidFill>
              <a:schemeClr val="lt1"/>
            </a:solidFill>
          </a:ln>
          <a:effectLst/>
        </c:spPr>
      </c:pivotFmt>
      <c:pivotFmt>
        <c:idx val="6"/>
        <c:spPr>
          <a:solidFill>
            <a:schemeClr val="bg1">
              <a:lumMod val="85000"/>
            </a:schemeClr>
          </a:solidFill>
          <a:ln w="19050">
            <a:solidFill>
              <a:schemeClr val="lt1"/>
            </a:solidFill>
          </a:ln>
          <a:effectLst/>
        </c:spPr>
      </c:pivotFmt>
      <c:pivotFmt>
        <c:idx val="7"/>
        <c:spPr>
          <a:solidFill>
            <a:srgbClr val="215992"/>
          </a:solidFill>
          <a:ln w="19050">
            <a:solidFill>
              <a:schemeClr val="lt1"/>
            </a:solidFill>
          </a:ln>
          <a:effectLst/>
        </c:spPr>
      </c:pivotFmt>
      <c:pivotFmt>
        <c:idx val="8"/>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rgbClr val="A0C6E6"/>
          </a:solidFill>
          <a:ln w="19050">
            <a:noFill/>
          </a:ln>
          <a:effectLst/>
        </c:spPr>
      </c:pivotFmt>
      <c:pivotFmt>
        <c:idx val="10"/>
        <c:spPr>
          <a:solidFill>
            <a:schemeClr val="bg1">
              <a:lumMod val="85000"/>
            </a:schemeClr>
          </a:solidFill>
          <a:ln w="19050">
            <a:noFill/>
          </a:ln>
          <a:effectLst/>
        </c:spPr>
      </c:pivotFmt>
      <c:pivotFmt>
        <c:idx val="11"/>
        <c:spPr>
          <a:solidFill>
            <a:srgbClr val="215992"/>
          </a:solidFill>
          <a:ln w="19050">
            <a:noFill/>
          </a:ln>
          <a:effectLst/>
        </c:spPr>
      </c:pivotFmt>
    </c:pivotFmts>
    <c:plotArea>
      <c:layout>
        <c:manualLayout>
          <c:layoutTarget val="inner"/>
          <c:xMode val="edge"/>
          <c:yMode val="edge"/>
          <c:x val="4.9722356814574098E-2"/>
          <c:y val="8.2063420062563064E-3"/>
          <c:w val="0.84944452397995707"/>
          <c:h val="0.931284206825434"/>
        </c:manualLayout>
      </c:layout>
      <c:pieChart>
        <c:varyColors val="1"/>
        <c:ser>
          <c:idx val="0"/>
          <c:order val="0"/>
          <c:tx>
            <c:strRef>
              <c:f>Pivot_mentor!$B$23</c:f>
              <c:strCache>
                <c:ptCount val="1"/>
                <c:pt idx="0">
                  <c:v>Total</c:v>
                </c:pt>
              </c:strCache>
            </c:strRef>
          </c:tx>
          <c:spPr>
            <a:ln>
              <a:noFill/>
            </a:ln>
          </c:spPr>
          <c:dPt>
            <c:idx val="0"/>
            <c:bubble3D val="0"/>
            <c:spPr>
              <a:solidFill>
                <a:srgbClr val="A0C6E6"/>
              </a:solidFill>
              <a:ln w="19050">
                <a:noFill/>
              </a:ln>
              <a:effectLst/>
            </c:spPr>
            <c:extLst>
              <c:ext xmlns:c16="http://schemas.microsoft.com/office/drawing/2014/chart" uri="{C3380CC4-5D6E-409C-BE32-E72D297353CC}">
                <c16:uniqueId val="{00000001-0EC1-4127-815D-4249F153FA6F}"/>
              </c:ext>
            </c:extLst>
          </c:dPt>
          <c:dPt>
            <c:idx val="1"/>
            <c:bubble3D val="0"/>
            <c:spPr>
              <a:solidFill>
                <a:schemeClr val="bg1">
                  <a:lumMod val="85000"/>
                </a:schemeClr>
              </a:solidFill>
              <a:ln w="19050">
                <a:noFill/>
              </a:ln>
              <a:effectLst/>
            </c:spPr>
            <c:extLst>
              <c:ext xmlns:c16="http://schemas.microsoft.com/office/drawing/2014/chart" uri="{C3380CC4-5D6E-409C-BE32-E72D297353CC}">
                <c16:uniqueId val="{00000003-0EC1-4127-815D-4249F153FA6F}"/>
              </c:ext>
            </c:extLst>
          </c:dPt>
          <c:dPt>
            <c:idx val="2"/>
            <c:bubble3D val="0"/>
            <c:spPr>
              <a:solidFill>
                <a:srgbClr val="215992"/>
              </a:solidFill>
              <a:ln w="19050">
                <a:noFill/>
              </a:ln>
              <a:effectLst/>
            </c:spPr>
            <c:extLst>
              <c:ext xmlns:c16="http://schemas.microsoft.com/office/drawing/2014/chart" uri="{C3380CC4-5D6E-409C-BE32-E72D297353CC}">
                <c16:uniqueId val="{00000005-0EC1-4127-815D-4249F153FA6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Pivot_mentor!$A$24:$A$27</c:f>
              <c:strCache>
                <c:ptCount val="3"/>
                <c:pt idx="0">
                  <c:v>maybe</c:v>
                </c:pt>
                <c:pt idx="1">
                  <c:v>no</c:v>
                </c:pt>
                <c:pt idx="2">
                  <c:v>yes</c:v>
                </c:pt>
              </c:strCache>
            </c:strRef>
          </c:cat>
          <c:val>
            <c:numRef>
              <c:f>Pivot_mentor!$B$24:$B$27</c:f>
              <c:numCache>
                <c:formatCode>0%</c:formatCode>
                <c:ptCount val="3"/>
                <c:pt idx="0">
                  <c:v>0.189873417721519</c:v>
                </c:pt>
                <c:pt idx="1">
                  <c:v>0.44303797468354428</c:v>
                </c:pt>
                <c:pt idx="2">
                  <c:v>0.36708860759493672</c:v>
                </c:pt>
              </c:numCache>
            </c:numRef>
          </c:val>
          <c:extLst>
            <c:ext xmlns:c16="http://schemas.microsoft.com/office/drawing/2014/chart" uri="{C3380CC4-5D6E-409C-BE32-E72D297353CC}">
              <c16:uniqueId val="{00000006-0EC1-4127-815D-4249F153FA6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Pivot_researchskills!$E$21:$F$21</c:f>
              <c:strCache>
                <c:ptCount val="1"/>
                <c:pt idx="0">
                  <c:v>Pre Post</c:v>
                </c:pt>
              </c:strCache>
            </c:strRef>
          </c:tx>
          <c:spPr>
            <a:ln w="19050" cap="rnd">
              <a:noFill/>
              <a:round/>
            </a:ln>
            <a:effectLst/>
          </c:spPr>
          <c:marker>
            <c:symbol val="circle"/>
            <c:size val="54"/>
            <c:spPr>
              <a:solidFill>
                <a:srgbClr val="215992"/>
              </a:solidFill>
              <a:ln w="9525">
                <a:solidFill>
                  <a:srgbClr val="215992"/>
                </a:solidFill>
              </a:ln>
              <a:effectLst/>
            </c:spPr>
          </c:marker>
          <c:dPt>
            <c:idx val="0"/>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0-083F-4A8E-9A8F-11E4CD402EAF}"/>
              </c:ext>
            </c:extLst>
          </c:dPt>
          <c:dPt>
            <c:idx val="2"/>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1-083F-4A8E-9A8F-11E4CD402EAF}"/>
              </c:ext>
            </c:extLst>
          </c:dPt>
          <c:dPt>
            <c:idx val="4"/>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2-083F-4A8E-9A8F-11E4CD402EAF}"/>
              </c:ext>
            </c:extLst>
          </c:dPt>
          <c:dPt>
            <c:idx val="6"/>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3-083F-4A8E-9A8F-11E4CD402EAF}"/>
              </c:ext>
            </c:extLst>
          </c:dPt>
          <c:dPt>
            <c:idx val="8"/>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4-083F-4A8E-9A8F-11E4CD402EAF}"/>
              </c:ext>
            </c:extLst>
          </c:dPt>
          <c:dPt>
            <c:idx val="10"/>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5-083F-4A8E-9A8F-11E4CD402EAF}"/>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Pivot_researchskills!$E$22:$E$33</c:f>
              <c:numCache>
                <c:formatCode>0.00</c:formatCode>
                <c:ptCount val="12"/>
                <c:pt idx="0">
                  <c:v>2.76</c:v>
                </c:pt>
                <c:pt idx="1">
                  <c:v>3.2</c:v>
                </c:pt>
                <c:pt idx="2">
                  <c:v>2.2999999999999998</c:v>
                </c:pt>
                <c:pt idx="3">
                  <c:v>3.5</c:v>
                </c:pt>
                <c:pt idx="4">
                  <c:v>2.1</c:v>
                </c:pt>
                <c:pt idx="5">
                  <c:v>3.2</c:v>
                </c:pt>
                <c:pt idx="6">
                  <c:v>2.1800000000000002</c:v>
                </c:pt>
                <c:pt idx="7">
                  <c:v>3.24</c:v>
                </c:pt>
                <c:pt idx="8">
                  <c:v>2.6</c:v>
                </c:pt>
                <c:pt idx="9">
                  <c:v>3.74</c:v>
                </c:pt>
                <c:pt idx="10">
                  <c:v>2.68</c:v>
                </c:pt>
                <c:pt idx="11">
                  <c:v>3.44</c:v>
                </c:pt>
              </c:numCache>
            </c:numRef>
          </c:xVal>
          <c:yVal>
            <c:numRef>
              <c:f>Pivot_researchskills!$F$22:$F$33</c:f>
              <c:numCache>
                <c:formatCode>General</c:formatCode>
                <c:ptCount val="12"/>
                <c:pt idx="0">
                  <c:v>6</c:v>
                </c:pt>
                <c:pt idx="1">
                  <c:v>6</c:v>
                </c:pt>
                <c:pt idx="2">
                  <c:v>5</c:v>
                </c:pt>
                <c:pt idx="3">
                  <c:v>5</c:v>
                </c:pt>
                <c:pt idx="4">
                  <c:v>4</c:v>
                </c:pt>
                <c:pt idx="5">
                  <c:v>4</c:v>
                </c:pt>
                <c:pt idx="6">
                  <c:v>3</c:v>
                </c:pt>
                <c:pt idx="7">
                  <c:v>3</c:v>
                </c:pt>
                <c:pt idx="8">
                  <c:v>2</c:v>
                </c:pt>
                <c:pt idx="9">
                  <c:v>2</c:v>
                </c:pt>
                <c:pt idx="10">
                  <c:v>1</c:v>
                </c:pt>
                <c:pt idx="11">
                  <c:v>1</c:v>
                </c:pt>
              </c:numCache>
            </c:numRef>
          </c:yVal>
          <c:smooth val="0"/>
          <c:extLst>
            <c:ext xmlns:c16="http://schemas.microsoft.com/office/drawing/2014/chart" uri="{C3380CC4-5D6E-409C-BE32-E72D297353CC}">
              <c16:uniqueId val="{00000006-083F-4A8E-9A8F-11E4CD402EAF}"/>
            </c:ext>
          </c:extLst>
        </c:ser>
        <c:dLbls>
          <c:showLegendKey val="0"/>
          <c:showVal val="0"/>
          <c:showCatName val="0"/>
          <c:showSerName val="0"/>
          <c:showPercent val="0"/>
          <c:showBubbleSize val="0"/>
        </c:dLbls>
        <c:axId val="943380240"/>
        <c:axId val="943375648"/>
      </c:scatterChart>
      <c:valAx>
        <c:axId val="943380240"/>
        <c:scaling>
          <c:orientation val="minMax"/>
          <c:max val="5"/>
          <c:min val="1"/>
        </c:scaling>
        <c:delete val="1"/>
        <c:axPos val="b"/>
        <c:numFmt formatCode="0.00" sourceLinked="1"/>
        <c:majorTickMark val="none"/>
        <c:minorTickMark val="none"/>
        <c:tickLblPos val="nextTo"/>
        <c:crossAx val="943375648"/>
        <c:crosses val="autoZero"/>
        <c:crossBetween val="midCat"/>
      </c:valAx>
      <c:valAx>
        <c:axId val="943375648"/>
        <c:scaling>
          <c:orientation val="minMax"/>
          <c:max val="7"/>
          <c:min val="0"/>
        </c:scaling>
        <c:delete val="1"/>
        <c:axPos val="l"/>
        <c:majorGridlines>
          <c:spPr>
            <a:ln w="3175" cap="flat" cmpd="sng" algn="ctr">
              <a:solidFill>
                <a:schemeClr val="bg1">
                  <a:lumMod val="75000"/>
                </a:schemeClr>
              </a:solidFill>
              <a:round/>
            </a:ln>
            <a:effectLst/>
          </c:spPr>
        </c:majorGridlines>
        <c:numFmt formatCode="General" sourceLinked="1"/>
        <c:majorTickMark val="out"/>
        <c:minorTickMark val="none"/>
        <c:tickLblPos val="nextTo"/>
        <c:crossAx val="943380240"/>
        <c:crosses val="autoZero"/>
        <c:crossBetween val="midCat"/>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4">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prstDash val="sysDot"/>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spPr>
      <a:ln w="9525">
        <a:solidFill>
          <a:schemeClr val="tx1">
            <a:lumMod val="15000"/>
            <a:lumOff val="85000"/>
          </a:schemeClr>
        </a:solid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st Grad Plans'!A1"/><Relationship Id="rId13" Type="http://schemas.openxmlformats.org/officeDocument/2006/relationships/hyperlink" Target="#Mentor!A1"/><Relationship Id="rId3" Type="http://schemas.microsoft.com/office/2007/relationships/hdphoto" Target="../media/hdphoto1.wdp"/><Relationship Id="rId7" Type="http://schemas.openxmlformats.org/officeDocument/2006/relationships/hyperlink" Target="https://www.inhalton.com/youth-job-connection-sessions-launched-in-halton" TargetMode="External"/><Relationship Id="rId12"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Research Skills'!A1"/><Relationship Id="rId6" Type="http://schemas.microsoft.com/office/2007/relationships/hdphoto" Target="../media/hdphoto2.wdp"/><Relationship Id="rId11" Type="http://schemas.openxmlformats.org/officeDocument/2006/relationships/hyperlink" Target="http://www.shoutoutuk.org/2014/01/22/4-employment-tips-for-the-graduate-recruitment-market/" TargetMode="External"/><Relationship Id="rId5" Type="http://schemas.openxmlformats.org/officeDocument/2006/relationships/image" Target="../media/image2.png"/><Relationship Id="rId15" Type="http://schemas.microsoft.com/office/2007/relationships/hdphoto" Target="../media/hdphoto4.wdp"/><Relationship Id="rId10" Type="http://schemas.microsoft.com/office/2007/relationships/hdphoto" Target="../media/hdphoto3.wdp"/><Relationship Id="rId4" Type="http://schemas.openxmlformats.org/officeDocument/2006/relationships/hyperlink" Target="#Community!A1"/><Relationship Id="rId9" Type="http://schemas.openxmlformats.org/officeDocument/2006/relationships/image" Target="../media/image3.png"/><Relationship Id="rId1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http://www.shoutoutuk.org/2014/01/22/4-employment-tips-for-the-graduate-recruitment-market/" TargetMode="External"/><Relationship Id="rId2" Type="http://schemas.microsoft.com/office/2007/relationships/hdphoto" Target="../media/hdphoto3.wdp"/><Relationship Id="rId1" Type="http://schemas.openxmlformats.org/officeDocument/2006/relationships/image" Target="../media/image6.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halton.com/youth-job-connection-sessions-launched-in-halton" TargetMode="External"/><Relationship Id="rId2" Type="http://schemas.microsoft.com/office/2007/relationships/hdphoto" Target="../media/hdphoto2.wdp"/><Relationship Id="rId1" Type="http://schemas.openxmlformats.org/officeDocument/2006/relationships/image" Target="../media/image7.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microsoft.com/office/2007/relationships/hdphoto" Target="../media/hdphoto4.wdp"/><Relationship Id="rId1" Type="http://schemas.openxmlformats.org/officeDocument/2006/relationships/image" Target="../media/image8.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chart" Target="../charts/chart8.xml"/><Relationship Id="rId7"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9.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xdr:col>
      <xdr:colOff>174624</xdr:colOff>
      <xdr:row>11</xdr:row>
      <xdr:rowOff>57679</xdr:rowOff>
    </xdr:from>
    <xdr:to>
      <xdr:col>8</xdr:col>
      <xdr:colOff>0</xdr:colOff>
      <xdr:row>21</xdr:row>
      <xdr:rowOff>530</xdr:rowOff>
    </xdr:to>
    <xdr:grpSp>
      <xdr:nvGrpSpPr>
        <xdr:cNvPr id="13" name="Group 12">
          <a:extLst>
            <a:ext uri="{FF2B5EF4-FFF2-40B4-BE49-F238E27FC236}">
              <a16:creationId xmlns:a16="http://schemas.microsoft.com/office/drawing/2014/main" id="{BA4A87A5-FEE0-4FF6-AE96-A17C2823AA72}"/>
            </a:ext>
          </a:extLst>
        </xdr:cNvPr>
        <xdr:cNvGrpSpPr/>
      </xdr:nvGrpSpPr>
      <xdr:grpSpPr>
        <a:xfrm>
          <a:off x="1993033" y="2170497"/>
          <a:ext cx="2856058" cy="1847851"/>
          <a:chOff x="488156" y="1173956"/>
          <a:chExt cx="2881313" cy="1847851"/>
        </a:xfrm>
      </xdr:grpSpPr>
      <xdr:pic>
        <xdr:nvPicPr>
          <xdr:cNvPr id="3" name="Picture 2">
            <a:hlinkClick xmlns:r="http://schemas.openxmlformats.org/officeDocument/2006/relationships" r:id="rId1"/>
            <a:extLst>
              <a:ext uri="{FF2B5EF4-FFF2-40B4-BE49-F238E27FC236}">
                <a16:creationId xmlns:a16="http://schemas.microsoft.com/office/drawing/2014/main" id="{DD392D91-D90E-4E86-B82A-93F78C86D9E9}"/>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aturation sat="33000"/>
                    </a14:imgEffect>
                    <a14:imgEffect>
                      <a14:brightnessContrast bright="20000" contrast="-40000"/>
                    </a14:imgEffect>
                  </a14:imgLayer>
                </a14:imgProps>
              </a:ext>
            </a:extLst>
          </a:blip>
          <a:srcRect l="20244"/>
          <a:stretch/>
        </xdr:blipFill>
        <xdr:spPr>
          <a:xfrm>
            <a:off x="488156" y="1173956"/>
            <a:ext cx="2854209" cy="1847851"/>
          </a:xfrm>
          <a:prstGeom prst="rect">
            <a:avLst/>
          </a:prstGeom>
        </xdr:spPr>
      </xdr:pic>
      <xdr:sp macro="" textlink="">
        <xdr:nvSpPr>
          <xdr:cNvPr id="5" name="TextBox 4">
            <a:hlinkClick xmlns:r="http://schemas.openxmlformats.org/officeDocument/2006/relationships" r:id="rId1"/>
            <a:extLst>
              <a:ext uri="{FF2B5EF4-FFF2-40B4-BE49-F238E27FC236}">
                <a16:creationId xmlns:a16="http://schemas.microsoft.com/office/drawing/2014/main" id="{B5A6EE17-F855-432D-B834-D92F89F2EED1}"/>
              </a:ext>
            </a:extLst>
          </xdr:cNvPr>
          <xdr:cNvSpPr txBox="1"/>
        </xdr:nvSpPr>
        <xdr:spPr>
          <a:xfrm>
            <a:off x="527844" y="1635127"/>
            <a:ext cx="28416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RESEARCH SKILLS</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8</xdr:col>
      <xdr:colOff>174624</xdr:colOff>
      <xdr:row>22</xdr:row>
      <xdr:rowOff>55563</xdr:rowOff>
    </xdr:from>
    <xdr:to>
      <xdr:col>12</xdr:col>
      <xdr:colOff>591848</xdr:colOff>
      <xdr:row>32</xdr:row>
      <xdr:rowOff>15875</xdr:rowOff>
    </xdr:to>
    <xdr:grpSp>
      <xdr:nvGrpSpPr>
        <xdr:cNvPr id="16" name="Group 15">
          <a:hlinkClick xmlns:r="http://schemas.openxmlformats.org/officeDocument/2006/relationships" r:id="rId4"/>
          <a:extLst>
            <a:ext uri="{FF2B5EF4-FFF2-40B4-BE49-F238E27FC236}">
              <a16:creationId xmlns:a16="http://schemas.microsoft.com/office/drawing/2014/main" id="{FF5200A5-0C6F-4F23-B907-1C2FECB0F79A}"/>
            </a:ext>
          </a:extLst>
        </xdr:cNvPr>
        <xdr:cNvGrpSpPr/>
      </xdr:nvGrpSpPr>
      <xdr:grpSpPr>
        <a:xfrm>
          <a:off x="5023715" y="4263881"/>
          <a:ext cx="2841769" cy="1865312"/>
          <a:chOff x="5023715" y="3865563"/>
          <a:chExt cx="2841769" cy="1865312"/>
        </a:xfrm>
      </xdr:grpSpPr>
      <xdr:sp macro="" textlink="">
        <xdr:nvSpPr>
          <xdr:cNvPr id="14" name="Rectangle 13">
            <a:extLst>
              <a:ext uri="{FF2B5EF4-FFF2-40B4-BE49-F238E27FC236}">
                <a16:creationId xmlns:a16="http://schemas.microsoft.com/office/drawing/2014/main" id="{3327AFA8-B273-4711-B35A-D7B760F9FB38}"/>
              </a:ext>
            </a:extLst>
          </xdr:cNvPr>
          <xdr:cNvSpPr/>
        </xdr:nvSpPr>
        <xdr:spPr>
          <a:xfrm>
            <a:off x="5023715" y="3865563"/>
            <a:ext cx="2829358" cy="1865312"/>
          </a:xfrm>
          <a:prstGeom prst="rect">
            <a:avLst/>
          </a:prstGeom>
          <a:blipFill dpi="0" rotWithShape="1">
            <a:blip xmlns:r="http://schemas.openxmlformats.org/officeDocument/2006/relationships" r:embed="rId5">
              <a:alphaModFix amt="80000"/>
              <a:extLst>
                <a:ext uri="{BEBA8EAE-BF5A-486C-A8C5-ECC9F3942E4B}">
                  <a14:imgProps xmlns:a14="http://schemas.microsoft.com/office/drawing/2010/main">
                    <a14:imgLayer r:embed="rId6">
                      <a14:imgEffect>
                        <a14:saturation sat="0"/>
                      </a14:imgEffect>
                    </a14:imgLayer>
                  </a14:imgProps>
                </a:ext>
                <a:ext uri="{837473B0-CC2E-450A-ABE3-18F120FF3D39}">
                  <a1611:picAttrSrcUrl xmlns:a1611="http://schemas.microsoft.com/office/drawing/2016/11/main" r:id="rId7"/>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C463CA9C-09D4-4FE0-9709-17DB4CEF98E3}"/>
              </a:ext>
            </a:extLst>
          </xdr:cNvPr>
          <xdr:cNvSpPr txBox="1"/>
        </xdr:nvSpPr>
        <xdr:spPr>
          <a:xfrm>
            <a:off x="5044064" y="4073165"/>
            <a:ext cx="282142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SENSE OF COMMUNITY</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8</xdr:col>
      <xdr:colOff>160336</xdr:colOff>
      <xdr:row>11</xdr:row>
      <xdr:rowOff>36512</xdr:rowOff>
    </xdr:from>
    <xdr:to>
      <xdr:col>12</xdr:col>
      <xdr:colOff>592927</xdr:colOff>
      <xdr:row>20</xdr:row>
      <xdr:rowOff>150812</xdr:rowOff>
    </xdr:to>
    <xdr:grpSp>
      <xdr:nvGrpSpPr>
        <xdr:cNvPr id="12" name="Group 11">
          <a:hlinkClick xmlns:r="http://schemas.openxmlformats.org/officeDocument/2006/relationships" r:id="rId8"/>
          <a:extLst>
            <a:ext uri="{FF2B5EF4-FFF2-40B4-BE49-F238E27FC236}">
              <a16:creationId xmlns:a16="http://schemas.microsoft.com/office/drawing/2014/main" id="{7B4BB087-790E-485E-8C04-4F6969C71E79}"/>
            </a:ext>
          </a:extLst>
        </xdr:cNvPr>
        <xdr:cNvGrpSpPr/>
      </xdr:nvGrpSpPr>
      <xdr:grpSpPr>
        <a:xfrm>
          <a:off x="5009427" y="2149330"/>
          <a:ext cx="2857136" cy="1828800"/>
          <a:chOff x="5698332" y="1159669"/>
          <a:chExt cx="2877341" cy="1828800"/>
        </a:xfrm>
      </xdr:grpSpPr>
      <xdr:pic>
        <xdr:nvPicPr>
          <xdr:cNvPr id="2" name="Picture 1">
            <a:extLst>
              <a:ext uri="{FF2B5EF4-FFF2-40B4-BE49-F238E27FC236}">
                <a16:creationId xmlns:a16="http://schemas.microsoft.com/office/drawing/2014/main" id="{3E771F4E-B561-4900-89A8-96B3C65A0928}"/>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harpenSoften amount="18000"/>
                    </a14:imgEffect>
                    <a14:imgEffect>
                      <a14:colorTemperature colorTemp="7201"/>
                    </a14:imgEffect>
                    <a14:imgEffect>
                      <a14:saturation sat="33000"/>
                    </a14:imgEffect>
                    <a14:imgEffect>
                      <a14:brightnessContrast contrast="-2100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11"/>
              </a:ext>
            </a:extLst>
          </a:blip>
          <a:srcRect l="8649" b="4341"/>
          <a:stretch/>
        </xdr:blipFill>
        <xdr:spPr>
          <a:xfrm>
            <a:off x="5698332" y="1159669"/>
            <a:ext cx="2852321" cy="1828800"/>
          </a:xfrm>
          <a:prstGeom prst="rect">
            <a:avLst/>
          </a:prstGeom>
        </xdr:spPr>
      </xdr:pic>
      <xdr:sp macro="" textlink="">
        <xdr:nvSpPr>
          <xdr:cNvPr id="7" name="TextBox 6">
            <a:extLst>
              <a:ext uri="{FF2B5EF4-FFF2-40B4-BE49-F238E27FC236}">
                <a16:creationId xmlns:a16="http://schemas.microsoft.com/office/drawing/2014/main" id="{00191053-3B66-4765-8B7B-05C954D11E51}"/>
              </a:ext>
            </a:extLst>
          </xdr:cNvPr>
          <xdr:cNvSpPr txBox="1"/>
        </xdr:nvSpPr>
        <xdr:spPr>
          <a:xfrm>
            <a:off x="5734049" y="1814514"/>
            <a:ext cx="284162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POST GRADUATE PLANS</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editAs="oneCell">
    <xdr:from>
      <xdr:col>3</xdr:col>
      <xdr:colOff>147206</xdr:colOff>
      <xdr:row>0</xdr:row>
      <xdr:rowOff>0</xdr:rowOff>
    </xdr:from>
    <xdr:to>
      <xdr:col>15</xdr:col>
      <xdr:colOff>155866</xdr:colOff>
      <xdr:row>9</xdr:row>
      <xdr:rowOff>153627</xdr:rowOff>
    </xdr:to>
    <xdr:pic>
      <xdr:nvPicPr>
        <xdr:cNvPr id="19" name="Picture 18">
          <a:extLst>
            <a:ext uri="{FF2B5EF4-FFF2-40B4-BE49-F238E27FC236}">
              <a16:creationId xmlns:a16="http://schemas.microsoft.com/office/drawing/2014/main" id="{FC264533-84BA-4B17-8E51-A8460FA793B7}"/>
            </a:ext>
          </a:extLst>
        </xdr:cNvPr>
        <xdr:cNvPicPr>
          <a:picLocks noChangeAspect="1"/>
        </xdr:cNvPicPr>
      </xdr:nvPicPr>
      <xdr:blipFill rotWithShape="1">
        <a:blip xmlns:r="http://schemas.openxmlformats.org/officeDocument/2006/relationships" r:embed="rId12"/>
        <a:srcRect l="6659"/>
        <a:stretch/>
      </xdr:blipFill>
      <xdr:spPr>
        <a:xfrm>
          <a:off x="1965615" y="0"/>
          <a:ext cx="7282296" cy="1885445"/>
        </a:xfrm>
        <a:prstGeom prst="rect">
          <a:avLst/>
        </a:prstGeom>
      </xdr:spPr>
    </xdr:pic>
    <xdr:clientData/>
  </xdr:twoCellAnchor>
  <xdr:twoCellAnchor>
    <xdr:from>
      <xdr:col>13</xdr:col>
      <xdr:colOff>147204</xdr:colOff>
      <xdr:row>11</xdr:row>
      <xdr:rowOff>43296</xdr:rowOff>
    </xdr:from>
    <xdr:to>
      <xdr:col>13</xdr:col>
      <xdr:colOff>389658</xdr:colOff>
      <xdr:row>32</xdr:row>
      <xdr:rowOff>25977</xdr:rowOff>
    </xdr:to>
    <xdr:sp macro="" textlink="">
      <xdr:nvSpPr>
        <xdr:cNvPr id="20" name="Rectangle 19">
          <a:extLst>
            <a:ext uri="{FF2B5EF4-FFF2-40B4-BE49-F238E27FC236}">
              <a16:creationId xmlns:a16="http://schemas.microsoft.com/office/drawing/2014/main" id="{0D3A33D2-2F53-4EA4-A673-575BF83450BB}"/>
            </a:ext>
          </a:extLst>
        </xdr:cNvPr>
        <xdr:cNvSpPr/>
      </xdr:nvSpPr>
      <xdr:spPr>
        <a:xfrm>
          <a:off x="8026977" y="2156114"/>
          <a:ext cx="242454" cy="3983181"/>
        </a:xfrm>
        <a:prstGeom prst="rect">
          <a:avLst/>
        </a:prstGeom>
        <a:solidFill>
          <a:srgbClr val="A0C6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493568</xdr:colOff>
      <xdr:row>11</xdr:row>
      <xdr:rowOff>8658</xdr:rowOff>
    </xdr:from>
    <xdr:to>
      <xdr:col>18</xdr:col>
      <xdr:colOff>207818</xdr:colOff>
      <xdr:row>24</xdr:row>
      <xdr:rowOff>129886</xdr:rowOff>
    </xdr:to>
    <xdr:sp macro="" textlink="">
      <xdr:nvSpPr>
        <xdr:cNvPr id="21" name="TextBox 20">
          <a:extLst>
            <a:ext uri="{FF2B5EF4-FFF2-40B4-BE49-F238E27FC236}">
              <a16:creationId xmlns:a16="http://schemas.microsoft.com/office/drawing/2014/main" id="{F6C21B4E-D8CD-42EB-AF92-05EE230DFC66}"/>
            </a:ext>
          </a:extLst>
        </xdr:cNvPr>
        <xdr:cNvSpPr txBox="1"/>
      </xdr:nvSpPr>
      <xdr:spPr>
        <a:xfrm>
          <a:off x="8373341" y="2121476"/>
          <a:ext cx="2744932" cy="25977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cap="none" spc="0">
              <a:ln w="0"/>
              <a:solidFill>
                <a:schemeClr val="accent1"/>
              </a:solidFill>
              <a:effectLst>
                <a:outerShdw blurRad="38100" dist="25400" dir="5400000" algn="ctr" rotWithShape="0">
                  <a:srgbClr val="6E747A">
                    <a:alpha val="43000"/>
                  </a:srgbClr>
                </a:outerShdw>
              </a:effectLst>
            </a:rPr>
            <a:t>The end-of-year</a:t>
          </a:r>
          <a:r>
            <a:rPr lang="en-US" sz="1100" b="0" cap="none" spc="0" baseline="0">
              <a:ln w="0"/>
              <a:solidFill>
                <a:schemeClr val="accent1"/>
              </a:solidFill>
              <a:effectLst>
                <a:outerShdw blurRad="38100" dist="25400" dir="5400000" algn="ctr" rotWithShape="0">
                  <a:srgbClr val="6E747A">
                    <a:alpha val="43000"/>
                  </a:srgbClr>
                </a:outerShdw>
              </a:effectLst>
            </a:rPr>
            <a:t> survey was administered towards the end of the Spring 2017 semester to all program enrolled students (n=377) across three degree programs: Biology (BIO), Chemistry (CH), and Neuroscience (NEU). </a:t>
          </a:r>
        </a:p>
        <a:p>
          <a:pPr algn="l"/>
          <a:endParaRPr lang="en-US" sz="1100" b="0" cap="none" spc="0" baseline="0">
            <a:ln w="0"/>
            <a:solidFill>
              <a:schemeClr val="accent1"/>
            </a:solidFill>
            <a:effectLst>
              <a:outerShdw blurRad="38100" dist="25400" dir="5400000" algn="ctr" rotWithShape="0">
                <a:srgbClr val="6E747A">
                  <a:alpha val="43000"/>
                </a:srgbClr>
              </a:outerShdw>
            </a:effectLst>
          </a:endParaRPr>
        </a:p>
        <a:p>
          <a:pPr algn="l"/>
          <a:r>
            <a:rPr lang="en-US" sz="1100" b="0" cap="none" spc="0" baseline="0">
              <a:ln w="0"/>
              <a:solidFill>
                <a:schemeClr val="accent1"/>
              </a:solidFill>
              <a:effectLst>
                <a:outerShdw blurRad="38100" dist="25400" dir="5400000" algn="ctr" rotWithShape="0">
                  <a:srgbClr val="6E747A">
                    <a:alpha val="43000"/>
                  </a:srgbClr>
                </a:outerShdw>
              </a:effectLst>
            </a:rPr>
            <a:t>The survey assessed students atittudes across four major constructs: Research Skills, Post Graduate Plans, Peer Mentorship, and Sense of Community.</a:t>
          </a:r>
        </a:p>
        <a:p>
          <a:pPr algn="l"/>
          <a:endParaRPr lang="en-US" sz="1100" b="0" cap="none" spc="0" baseline="0">
            <a:ln w="0"/>
            <a:solidFill>
              <a:schemeClr val="accent1"/>
            </a:solidFill>
            <a:effectLst>
              <a:outerShdw blurRad="38100" dist="25400" dir="5400000" algn="ctr" rotWithShape="0">
                <a:srgbClr val="6E747A">
                  <a:alpha val="43000"/>
                </a:srgbClr>
              </a:outerShdw>
            </a:effectLst>
          </a:endParaRPr>
        </a:p>
        <a:p>
          <a:pPr algn="l"/>
          <a:r>
            <a:rPr lang="en-US" sz="1100" b="0" cap="none" spc="0" baseline="0">
              <a:ln w="0"/>
              <a:solidFill>
                <a:srgbClr val="A0C6E6"/>
              </a:solidFill>
              <a:effectLst>
                <a:outerShdw blurRad="38100" dist="25400" dir="5400000" algn="ctr" rotWithShape="0">
                  <a:srgbClr val="6E747A">
                    <a:alpha val="43000"/>
                  </a:srgbClr>
                </a:outerShdw>
              </a:effectLst>
            </a:rPr>
            <a:t>Click</a:t>
          </a:r>
          <a:r>
            <a:rPr lang="en-US" sz="1100" b="0" cap="none" spc="0" baseline="0">
              <a:ln w="0"/>
              <a:solidFill>
                <a:schemeClr val="accent1"/>
              </a:solidFill>
              <a:effectLst>
                <a:outerShdw blurRad="38100" dist="25400" dir="5400000" algn="ctr" rotWithShape="0">
                  <a:srgbClr val="6E747A">
                    <a:alpha val="43000"/>
                  </a:srgbClr>
                </a:outerShdw>
              </a:effectLst>
            </a:rPr>
            <a:t> on a construct to see the results!</a:t>
          </a:r>
          <a:endParaRPr lang="en-US" sz="1100" b="0" cap="none" spc="0">
            <a:ln w="0"/>
            <a:solidFill>
              <a:schemeClr val="accent1"/>
            </a:solidFill>
            <a:effectLst>
              <a:outerShdw blurRad="38100" dist="25400" dir="5400000" algn="ctr" rotWithShape="0">
                <a:srgbClr val="6E747A">
                  <a:alpha val="43000"/>
                </a:srgbClr>
              </a:outerShdw>
            </a:effectLst>
          </a:endParaRPr>
        </a:p>
      </xdr:txBody>
    </xdr:sp>
    <xdr:clientData/>
  </xdr:twoCellAnchor>
  <xdr:twoCellAnchor>
    <xdr:from>
      <xdr:col>3</xdr:col>
      <xdr:colOff>147205</xdr:colOff>
      <xdr:row>22</xdr:row>
      <xdr:rowOff>30110</xdr:rowOff>
    </xdr:from>
    <xdr:to>
      <xdr:col>7</xdr:col>
      <xdr:colOff>576589</xdr:colOff>
      <xdr:row>32</xdr:row>
      <xdr:rowOff>17319</xdr:rowOff>
    </xdr:to>
    <xdr:grpSp>
      <xdr:nvGrpSpPr>
        <xdr:cNvPr id="23" name="Group 22">
          <a:hlinkClick xmlns:r="http://schemas.openxmlformats.org/officeDocument/2006/relationships" r:id="rId13"/>
          <a:extLst>
            <a:ext uri="{FF2B5EF4-FFF2-40B4-BE49-F238E27FC236}">
              <a16:creationId xmlns:a16="http://schemas.microsoft.com/office/drawing/2014/main" id="{13EED1DA-BDFD-42F7-B36C-BCFFD9AF9BEE}"/>
            </a:ext>
          </a:extLst>
        </xdr:cNvPr>
        <xdr:cNvGrpSpPr/>
      </xdr:nvGrpSpPr>
      <xdr:grpSpPr>
        <a:xfrm>
          <a:off x="1965614" y="4238428"/>
          <a:ext cx="2853930" cy="1892209"/>
          <a:chOff x="4537364" y="6463814"/>
          <a:chExt cx="2853930" cy="1892209"/>
        </a:xfrm>
      </xdr:grpSpPr>
      <xdr:pic>
        <xdr:nvPicPr>
          <xdr:cNvPr id="22" name="Picture 21">
            <a:extLst>
              <a:ext uri="{FF2B5EF4-FFF2-40B4-BE49-F238E27FC236}">
                <a16:creationId xmlns:a16="http://schemas.microsoft.com/office/drawing/2014/main" id="{B9303562-5040-4235-9ED5-89E6C1017ECC}"/>
              </a:ext>
            </a:extLst>
          </xdr:cNvPr>
          <xdr:cNvPicPr>
            <a:picLocks noChangeAspect="1"/>
          </xdr:cNvPicPr>
        </xdr:nvPicPr>
        <xdr:blipFill rotWithShape="1">
          <a:blip xmlns:r="http://schemas.openxmlformats.org/officeDocument/2006/relationships" r:embed="rId14">
            <a:duotone>
              <a:prstClr val="black"/>
              <a:schemeClr val="tx2">
                <a:tint val="45000"/>
                <a:satMod val="400000"/>
              </a:schemeClr>
            </a:duotone>
            <a:extLst>
              <a:ext uri="{BEBA8EAE-BF5A-486C-A8C5-ECC9F3942E4B}">
                <a14:imgProps xmlns:a14="http://schemas.microsoft.com/office/drawing/2010/main">
                  <a14:imgLayer r:embed="rId15">
                    <a14:imgEffect>
                      <a14:colorTemperature colorTemp="4700"/>
                    </a14:imgEffect>
                  </a14:imgLayer>
                </a14:imgProps>
              </a:ext>
              <a:ext uri="{28A0092B-C50C-407E-A947-70E740481C1C}">
                <a14:useLocalDpi xmlns:a14="http://schemas.microsoft.com/office/drawing/2010/main" val="0"/>
              </a:ext>
            </a:extLst>
          </a:blip>
          <a:srcRect t="7737"/>
          <a:stretch/>
        </xdr:blipFill>
        <xdr:spPr>
          <a:xfrm>
            <a:off x="4537364" y="6463814"/>
            <a:ext cx="2853930" cy="1892209"/>
          </a:xfrm>
          <a:prstGeom prst="rect">
            <a:avLst/>
          </a:prstGeom>
        </xdr:spPr>
      </xdr:pic>
      <xdr:sp macro="" textlink="">
        <xdr:nvSpPr>
          <xdr:cNvPr id="8" name="TextBox 7">
            <a:extLst>
              <a:ext uri="{FF2B5EF4-FFF2-40B4-BE49-F238E27FC236}">
                <a16:creationId xmlns:a16="http://schemas.microsoft.com/office/drawing/2014/main" id="{8B049F15-612D-4430-9E6F-64AA23D00D89}"/>
              </a:ext>
            </a:extLst>
          </xdr:cNvPr>
          <xdr:cNvSpPr txBox="1"/>
        </xdr:nvSpPr>
        <xdr:spPr>
          <a:xfrm>
            <a:off x="5047330" y="6679667"/>
            <a:ext cx="1846640"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PEER MENTOR</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0</xdr:col>
      <xdr:colOff>17318</xdr:colOff>
      <xdr:row>0</xdr:row>
      <xdr:rowOff>0</xdr:rowOff>
    </xdr:from>
    <xdr:to>
      <xdr:col>2</xdr:col>
      <xdr:colOff>173182</xdr:colOff>
      <xdr:row>32</xdr:row>
      <xdr:rowOff>25977</xdr:rowOff>
    </xdr:to>
    <xdr:sp macro="" textlink="">
      <xdr:nvSpPr>
        <xdr:cNvPr id="24" name="Rectangle 23">
          <a:extLst>
            <a:ext uri="{FF2B5EF4-FFF2-40B4-BE49-F238E27FC236}">
              <a16:creationId xmlns:a16="http://schemas.microsoft.com/office/drawing/2014/main" id="{71AE2489-866D-4765-AD6E-1E57263F7255}"/>
            </a:ext>
          </a:extLst>
        </xdr:cNvPr>
        <xdr:cNvSpPr/>
      </xdr:nvSpPr>
      <xdr:spPr>
        <a:xfrm>
          <a:off x="17318" y="0"/>
          <a:ext cx="1368137" cy="6139295"/>
        </a:xfrm>
        <a:prstGeom prst="rect">
          <a:avLst/>
        </a:prstGeom>
        <a:gradFill flip="none" rotWithShape="1">
          <a:gsLst>
            <a:gs pos="0">
              <a:schemeClr val="accent1">
                <a:lumMod val="75000"/>
              </a:schemeClr>
            </a:gs>
            <a:gs pos="50000">
              <a:srgbClr val="215992">
                <a:shade val="67500"/>
                <a:satMod val="115000"/>
              </a:srgbClr>
            </a:gs>
            <a:gs pos="100000">
              <a:srgbClr val="215992">
                <a:shade val="100000"/>
                <a:satMod val="115000"/>
              </a:srgbClr>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23</xdr:col>
      <xdr:colOff>159429</xdr:colOff>
      <xdr:row>51</xdr:row>
      <xdr:rowOff>32004</xdr:rowOff>
    </xdr:to>
    <xdr:pic>
      <xdr:nvPicPr>
        <xdr:cNvPr id="2" name="Picture 1">
          <a:extLst>
            <a:ext uri="{FF2B5EF4-FFF2-40B4-BE49-F238E27FC236}">
              <a16:creationId xmlns:a16="http://schemas.microsoft.com/office/drawing/2014/main" id="{199E55B8-6FE6-45BC-85B6-EDBC7CCEC2C8}"/>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2000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3"/>
            </a:ext>
          </a:extLst>
        </a:blip>
        <a:srcRect l="8649" b="4341"/>
        <a:stretch/>
      </xdr:blipFill>
      <xdr:spPr>
        <a:xfrm>
          <a:off x="1" y="0"/>
          <a:ext cx="15181714" cy="9747504"/>
        </a:xfrm>
        <a:prstGeom prst="rect">
          <a:avLst/>
        </a:prstGeom>
      </xdr:spPr>
    </xdr:pic>
    <xdr:clientData/>
  </xdr:twoCellAnchor>
  <xdr:twoCellAnchor>
    <xdr:from>
      <xdr:col>10</xdr:col>
      <xdr:colOff>353785</xdr:colOff>
      <xdr:row>0</xdr:row>
      <xdr:rowOff>4791</xdr:rowOff>
    </xdr:from>
    <xdr:to>
      <xdr:col>23</xdr:col>
      <xdr:colOff>149678</xdr:colOff>
      <xdr:row>51</xdr:row>
      <xdr:rowOff>32004</xdr:rowOff>
    </xdr:to>
    <xdr:sp macro="" textlink="">
      <xdr:nvSpPr>
        <xdr:cNvPr id="4" name="Rectangle 3">
          <a:extLst>
            <a:ext uri="{FF2B5EF4-FFF2-40B4-BE49-F238E27FC236}">
              <a16:creationId xmlns:a16="http://schemas.microsoft.com/office/drawing/2014/main" id="{3AC04C8B-A617-4CB8-9F68-FBD3163A8676}"/>
            </a:ext>
          </a:extLst>
        </xdr:cNvPr>
        <xdr:cNvSpPr/>
      </xdr:nvSpPr>
      <xdr:spPr>
        <a:xfrm>
          <a:off x="6862535" y="4791"/>
          <a:ext cx="8257268" cy="9742713"/>
        </a:xfrm>
        <a:prstGeom prst="rect">
          <a:avLst/>
        </a:prstGeom>
        <a:solidFill>
          <a:srgbClr val="A0C6E6">
            <a:alpha val="7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28576</xdr:colOff>
      <xdr:row>17</xdr:row>
      <xdr:rowOff>108856</xdr:rowOff>
    </xdr:from>
    <xdr:to>
      <xdr:col>11</xdr:col>
      <xdr:colOff>382365</xdr:colOff>
      <xdr:row>44</xdr:row>
      <xdr:rowOff>95249</xdr:rowOff>
    </xdr:to>
    <xdr:sp macro="" textlink="">
      <xdr:nvSpPr>
        <xdr:cNvPr id="5" name="TextBox 4">
          <a:extLst>
            <a:ext uri="{FF2B5EF4-FFF2-40B4-BE49-F238E27FC236}">
              <a16:creationId xmlns:a16="http://schemas.microsoft.com/office/drawing/2014/main" id="{BF073292-228D-4C4F-8CE0-C350DB3CB75D}"/>
            </a:ext>
          </a:extLst>
        </xdr:cNvPr>
        <xdr:cNvSpPr txBox="1"/>
      </xdr:nvSpPr>
      <xdr:spPr>
        <a:xfrm>
          <a:off x="1330326" y="3347356"/>
          <a:ext cx="6211664" cy="5129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0">
              <a:solidFill>
                <a:schemeClr val="bg1"/>
              </a:solidFill>
            </a:rPr>
            <a:t>OF STUDENTS </a:t>
          </a:r>
        </a:p>
        <a:p>
          <a:r>
            <a:rPr lang="en-US" sz="4400" b="0">
              <a:solidFill>
                <a:schemeClr val="bg1"/>
              </a:solidFill>
            </a:rPr>
            <a:t>INTEND TO </a:t>
          </a:r>
        </a:p>
        <a:p>
          <a:r>
            <a:rPr lang="en-US" sz="4400" b="0">
              <a:solidFill>
                <a:schemeClr val="bg1"/>
              </a:solidFill>
            </a:rPr>
            <a:t>PURSUE </a:t>
          </a:r>
        </a:p>
        <a:p>
          <a:r>
            <a:rPr lang="en-US" sz="4400" b="0">
              <a:solidFill>
                <a:schemeClr val="bg1"/>
              </a:solidFill>
            </a:rPr>
            <a:t>A CAREER IN</a:t>
          </a:r>
          <a:endParaRPr lang="en-US" sz="4400" b="0" baseline="0">
            <a:solidFill>
              <a:schemeClr val="bg1"/>
            </a:solidFill>
          </a:endParaRPr>
        </a:p>
        <a:p>
          <a:r>
            <a:rPr lang="en-US" sz="6000" b="1" baseline="0">
              <a:solidFill>
                <a:schemeClr val="bg1"/>
              </a:solidFill>
              <a:latin typeface="Arial Black" panose="020B0A04020102020204" pitchFamily="34" charset="0"/>
            </a:rPr>
            <a:t>RESEARCH</a:t>
          </a:r>
        </a:p>
      </xdr:txBody>
    </xdr:sp>
    <xdr:clientData/>
  </xdr:twoCellAnchor>
  <xdr:twoCellAnchor>
    <xdr:from>
      <xdr:col>1</xdr:col>
      <xdr:colOff>475344</xdr:colOff>
      <xdr:row>6</xdr:row>
      <xdr:rowOff>15875</xdr:rowOff>
    </xdr:from>
    <xdr:to>
      <xdr:col>8</xdr:col>
      <xdr:colOff>349250</xdr:colOff>
      <xdr:row>20</xdr:row>
      <xdr:rowOff>15874</xdr:rowOff>
    </xdr:to>
    <xdr:sp macro="" textlink="Pivot_postgradplans!C18">
      <xdr:nvSpPr>
        <xdr:cNvPr id="6" name="TextBox 5">
          <a:extLst>
            <a:ext uri="{FF2B5EF4-FFF2-40B4-BE49-F238E27FC236}">
              <a16:creationId xmlns:a16="http://schemas.microsoft.com/office/drawing/2014/main" id="{8413B7FC-9263-48B8-9363-4D2060DBF31C}"/>
            </a:ext>
          </a:extLst>
        </xdr:cNvPr>
        <xdr:cNvSpPr txBox="1"/>
      </xdr:nvSpPr>
      <xdr:spPr>
        <a:xfrm>
          <a:off x="1126219" y="1158875"/>
          <a:ext cx="4430031"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761D4C7-C5BD-4011-9889-9ABC7BDA1E18}" type="TxLink">
            <a:rPr lang="en-US" sz="13800" b="1" i="0" u="none" strike="noStrike" cap="none" spc="0">
              <a:ln w="0"/>
              <a:solidFill>
                <a:schemeClr val="bg1"/>
              </a:solidFill>
              <a:effectLst>
                <a:outerShdw blurRad="38100" dist="25400" dir="5400000" algn="ctr" rotWithShape="0">
                  <a:srgbClr val="6E747A">
                    <a:alpha val="43000"/>
                  </a:srgbClr>
                </a:outerShdw>
              </a:effectLst>
              <a:latin typeface="Arial Black" panose="020B0A04020102020204" pitchFamily="34" charset="0"/>
              <a:cs typeface="Calibri"/>
            </a:rPr>
            <a:pPr/>
            <a:t>82%</a:t>
          </a:fld>
          <a:endParaRPr lang="en-US" sz="307000" b="1" cap="none" spc="0">
            <a:ln w="0"/>
            <a:solidFill>
              <a:schemeClr val="bg1"/>
            </a:solidFill>
            <a:effectLst>
              <a:outerShdw blurRad="38100" dist="25400" dir="5400000" algn="ctr" rotWithShape="0">
                <a:srgbClr val="6E747A">
                  <a:alpha val="43000"/>
                </a:srgbClr>
              </a:outerShdw>
            </a:effectLst>
            <a:latin typeface="Arial Black" panose="020B0A04020102020204" pitchFamily="34" charset="0"/>
          </a:endParaRPr>
        </a:p>
      </xdr:txBody>
    </xdr:sp>
    <xdr:clientData/>
  </xdr:twoCellAnchor>
  <xdr:twoCellAnchor>
    <xdr:from>
      <xdr:col>1</xdr:col>
      <xdr:colOff>90715</xdr:colOff>
      <xdr:row>9</xdr:row>
      <xdr:rowOff>0</xdr:rowOff>
    </xdr:from>
    <xdr:to>
      <xdr:col>1</xdr:col>
      <xdr:colOff>333375</xdr:colOff>
      <xdr:row>37</xdr:row>
      <xdr:rowOff>158750</xdr:rowOff>
    </xdr:to>
    <xdr:sp macro="" textlink="">
      <xdr:nvSpPr>
        <xdr:cNvPr id="7" name="Rectangle 6">
          <a:extLst>
            <a:ext uri="{FF2B5EF4-FFF2-40B4-BE49-F238E27FC236}">
              <a16:creationId xmlns:a16="http://schemas.microsoft.com/office/drawing/2014/main" id="{A89D9C19-BAB1-4EF1-A497-C6DF6F9F3FE3}"/>
            </a:ext>
          </a:extLst>
        </xdr:cNvPr>
        <xdr:cNvSpPr/>
      </xdr:nvSpPr>
      <xdr:spPr>
        <a:xfrm rot="16200000">
          <a:off x="-1883455" y="4339545"/>
          <a:ext cx="5492750" cy="2426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23</xdr:col>
      <xdr:colOff>131989</xdr:colOff>
      <xdr:row>0</xdr:row>
      <xdr:rowOff>0</xdr:rowOff>
    </xdr:from>
    <xdr:to>
      <xdr:col>24</xdr:col>
      <xdr:colOff>499382</xdr:colOff>
      <xdr:row>51</xdr:row>
      <xdr:rowOff>32004</xdr:rowOff>
    </xdr:to>
    <xdr:sp macro="" textlink="">
      <xdr:nvSpPr>
        <xdr:cNvPr id="9" name="TextBox 8">
          <a:extLst>
            <a:ext uri="{FF2B5EF4-FFF2-40B4-BE49-F238E27FC236}">
              <a16:creationId xmlns:a16="http://schemas.microsoft.com/office/drawing/2014/main" id="{513D908D-DC05-433E-8E7D-D658A7865FC2}"/>
            </a:ext>
          </a:extLst>
        </xdr:cNvPr>
        <xdr:cNvSpPr txBox="1"/>
      </xdr:nvSpPr>
      <xdr:spPr>
        <a:xfrm>
          <a:off x="15102114" y="0"/>
          <a:ext cx="1018268" cy="97475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POST GRADUATE PLANS</a:t>
          </a:r>
        </a:p>
      </xdr:txBody>
    </xdr:sp>
    <xdr:clientData/>
  </xdr:twoCellAnchor>
  <xdr:twoCellAnchor>
    <xdr:from>
      <xdr:col>9</xdr:col>
      <xdr:colOff>578302</xdr:colOff>
      <xdr:row>2</xdr:row>
      <xdr:rowOff>95250</xdr:rowOff>
    </xdr:from>
    <xdr:to>
      <xdr:col>18</xdr:col>
      <xdr:colOff>333375</xdr:colOff>
      <xdr:row>24</xdr:row>
      <xdr:rowOff>27214</xdr:rowOff>
    </xdr:to>
    <xdr:graphicFrame macro="">
      <xdr:nvGraphicFramePr>
        <xdr:cNvPr id="11" name="Chart 10">
          <a:extLst>
            <a:ext uri="{FF2B5EF4-FFF2-40B4-BE49-F238E27FC236}">
              <a16:creationId xmlns:a16="http://schemas.microsoft.com/office/drawing/2014/main" id="{FC90A92E-B2DC-499B-8C02-451872E5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301624</xdr:colOff>
      <xdr:row>3</xdr:row>
      <xdr:rowOff>15876</xdr:rowOff>
    </xdr:from>
    <xdr:to>
      <xdr:col>22</xdr:col>
      <xdr:colOff>225876</xdr:colOff>
      <xdr:row>52</xdr:row>
      <xdr:rowOff>79376</xdr:rowOff>
    </xdr:to>
    <xdr:graphicFrame macro="">
      <xdr:nvGraphicFramePr>
        <xdr:cNvPr id="15" name="Chart 14">
          <a:extLst>
            <a:ext uri="{FF2B5EF4-FFF2-40B4-BE49-F238E27FC236}">
              <a16:creationId xmlns:a16="http://schemas.microsoft.com/office/drawing/2014/main" id="{D5F43DCC-0F8E-451E-8F58-46DAD8681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587375</xdr:colOff>
      <xdr:row>30</xdr:row>
      <xdr:rowOff>127000</xdr:rowOff>
    </xdr:from>
    <xdr:to>
      <xdr:col>17</xdr:col>
      <xdr:colOff>508000</xdr:colOff>
      <xdr:row>51</xdr:row>
      <xdr:rowOff>0</xdr:rowOff>
    </xdr:to>
    <xdr:graphicFrame macro="">
      <xdr:nvGraphicFramePr>
        <xdr:cNvPr id="16" name="Chart 15">
          <a:extLst>
            <a:ext uri="{FF2B5EF4-FFF2-40B4-BE49-F238E27FC236}">
              <a16:creationId xmlns:a16="http://schemas.microsoft.com/office/drawing/2014/main" id="{5092CC34-B741-4DD9-AD5F-29481A7DB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31750</xdr:colOff>
      <xdr:row>0</xdr:row>
      <xdr:rowOff>25398</xdr:rowOff>
    </xdr:from>
    <xdr:to>
      <xdr:col>17</xdr:col>
      <xdr:colOff>158750</xdr:colOff>
      <xdr:row>4</xdr:row>
      <xdr:rowOff>104774</xdr:rowOff>
    </xdr:to>
    <xdr:sp macro="" textlink="">
      <xdr:nvSpPr>
        <xdr:cNvPr id="17" name="TextBox 16">
          <a:extLst>
            <a:ext uri="{FF2B5EF4-FFF2-40B4-BE49-F238E27FC236}">
              <a16:creationId xmlns:a16="http://schemas.microsoft.com/office/drawing/2014/main" id="{BD8380F5-2167-4367-81B9-BA04F171770A}"/>
            </a:ext>
          </a:extLst>
        </xdr:cNvPr>
        <xdr:cNvSpPr txBox="1"/>
      </xdr:nvSpPr>
      <xdr:spPr>
        <a:xfrm>
          <a:off x="7216321" y="25398"/>
          <a:ext cx="4045858" cy="84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lumMod val="75000"/>
                  <a:lumOff val="25000"/>
                </a:schemeClr>
              </a:solidFill>
              <a:latin typeface="Arial Black" panose="020B0A04020102020204" pitchFamily="34" charset="0"/>
            </a:rPr>
            <a:t>What</a:t>
          </a:r>
          <a:r>
            <a:rPr lang="en-US" sz="1600" baseline="0">
              <a:solidFill>
                <a:schemeClr val="tx1">
                  <a:lumMod val="75000"/>
                  <a:lumOff val="25000"/>
                </a:schemeClr>
              </a:solidFill>
              <a:latin typeface="Arial Black" panose="020B0A04020102020204" pitchFamily="34" charset="0"/>
            </a:rPr>
            <a:t> are your PLANS after graduation?</a:t>
          </a:r>
          <a:endParaRPr lang="en-US" sz="1600">
            <a:solidFill>
              <a:schemeClr val="tx1">
                <a:lumMod val="75000"/>
                <a:lumOff val="25000"/>
              </a:schemeClr>
            </a:solidFill>
            <a:latin typeface="Arial Black" panose="020B0A04020102020204" pitchFamily="34" charset="0"/>
          </a:endParaRPr>
        </a:p>
      </xdr:txBody>
    </xdr:sp>
    <xdr:clientData/>
  </xdr:twoCellAnchor>
  <xdr:twoCellAnchor>
    <xdr:from>
      <xdr:col>17</xdr:col>
      <xdr:colOff>639536</xdr:colOff>
      <xdr:row>0</xdr:row>
      <xdr:rowOff>11791</xdr:rowOff>
    </xdr:from>
    <xdr:to>
      <xdr:col>23</xdr:col>
      <xdr:colOff>95250</xdr:colOff>
      <xdr:row>5</xdr:row>
      <xdr:rowOff>13607</xdr:rowOff>
    </xdr:to>
    <xdr:sp macro="" textlink="">
      <xdr:nvSpPr>
        <xdr:cNvPr id="18" name="TextBox 17">
          <a:extLst>
            <a:ext uri="{FF2B5EF4-FFF2-40B4-BE49-F238E27FC236}">
              <a16:creationId xmlns:a16="http://schemas.microsoft.com/office/drawing/2014/main" id="{E5B9AA85-E272-43D7-A6AC-57D9C178B510}"/>
            </a:ext>
          </a:extLst>
        </xdr:cNvPr>
        <xdr:cNvSpPr txBox="1"/>
      </xdr:nvSpPr>
      <xdr:spPr>
        <a:xfrm>
          <a:off x="11742965" y="11791"/>
          <a:ext cx="3374571" cy="954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solidFill>
                <a:schemeClr val="tx1">
                  <a:lumMod val="75000"/>
                  <a:lumOff val="25000"/>
                </a:schemeClr>
              </a:solidFill>
              <a:latin typeface="Arial Black" panose="020B0A04020102020204" pitchFamily="34" charset="0"/>
            </a:rPr>
            <a:t>How likely are you to apply to </a:t>
          </a:r>
          <a:r>
            <a:rPr lang="en-US" sz="1600" cap="all" baseline="0">
              <a:solidFill>
                <a:schemeClr val="tx1">
                  <a:lumMod val="75000"/>
                  <a:lumOff val="25000"/>
                </a:schemeClr>
              </a:solidFill>
              <a:latin typeface="Arial Black" panose="020B0A04020102020204" pitchFamily="34" charset="0"/>
            </a:rPr>
            <a:t>graduate </a:t>
          </a:r>
          <a:r>
            <a:rPr lang="en-US" sz="1600" b="0" i="0" cap="small" baseline="0">
              <a:solidFill>
                <a:schemeClr val="tx1">
                  <a:lumMod val="75000"/>
                  <a:lumOff val="25000"/>
                </a:schemeClr>
              </a:solidFill>
              <a:latin typeface="Arial Black" panose="020B0A04020102020204" pitchFamily="34" charset="0"/>
            </a:rPr>
            <a:t>or</a:t>
          </a:r>
          <a:r>
            <a:rPr lang="en-US" sz="1600" cap="all" baseline="0">
              <a:solidFill>
                <a:schemeClr val="tx1">
                  <a:lumMod val="75000"/>
                  <a:lumOff val="25000"/>
                </a:schemeClr>
              </a:solidFill>
              <a:latin typeface="Arial Black" panose="020B0A04020102020204" pitchFamily="34" charset="0"/>
            </a:rPr>
            <a:t> medical school </a:t>
          </a:r>
          <a:r>
            <a:rPr lang="en-US" sz="1200" baseline="0">
              <a:solidFill>
                <a:schemeClr val="tx1">
                  <a:lumMod val="75000"/>
                  <a:lumOff val="25000"/>
                </a:schemeClr>
              </a:solidFill>
              <a:latin typeface="Arial Black" panose="020B0A04020102020204" pitchFamily="34" charset="0"/>
            </a:rPr>
            <a:t>within the next 2 years?</a:t>
          </a:r>
          <a:endParaRPr lang="en-US" sz="1400">
            <a:solidFill>
              <a:schemeClr val="tx1">
                <a:lumMod val="75000"/>
                <a:lumOff val="25000"/>
              </a:schemeClr>
            </a:solidFill>
            <a:latin typeface="Arial Black" panose="020B0A04020102020204" pitchFamily="34" charset="0"/>
          </a:endParaRPr>
        </a:p>
      </xdr:txBody>
    </xdr:sp>
    <xdr:clientData/>
  </xdr:twoCellAnchor>
  <xdr:twoCellAnchor>
    <xdr:from>
      <xdr:col>11</xdr:col>
      <xdr:colOff>263071</xdr:colOff>
      <xdr:row>27</xdr:row>
      <xdr:rowOff>55334</xdr:rowOff>
    </xdr:from>
    <xdr:to>
      <xdr:col>16</xdr:col>
      <xdr:colOff>371927</xdr:colOff>
      <xdr:row>36</xdr:row>
      <xdr:rowOff>61685</xdr:rowOff>
    </xdr:to>
    <xdr:sp macro="" textlink="">
      <xdr:nvSpPr>
        <xdr:cNvPr id="19" name="TextBox 18">
          <a:extLst>
            <a:ext uri="{FF2B5EF4-FFF2-40B4-BE49-F238E27FC236}">
              <a16:creationId xmlns:a16="http://schemas.microsoft.com/office/drawing/2014/main" id="{80487DBD-FEDF-4A05-A494-51212582EC61}"/>
            </a:ext>
          </a:extLst>
        </xdr:cNvPr>
        <xdr:cNvSpPr txBox="1"/>
      </xdr:nvSpPr>
      <xdr:spPr>
        <a:xfrm>
          <a:off x="7447642" y="5198834"/>
          <a:ext cx="3374571" cy="172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solidFill>
                <a:schemeClr val="tx1">
                  <a:lumMod val="75000"/>
                  <a:lumOff val="25000"/>
                </a:schemeClr>
              </a:solidFill>
              <a:latin typeface="Arial Black" panose="020B0A04020102020204" pitchFamily="34" charset="0"/>
            </a:rPr>
            <a:t>Do you intend to pursue a career in </a:t>
          </a:r>
          <a:r>
            <a:rPr lang="en-US" sz="1600" cap="all" baseline="0">
              <a:solidFill>
                <a:schemeClr val="tx1">
                  <a:lumMod val="75000"/>
                  <a:lumOff val="25000"/>
                </a:schemeClr>
              </a:solidFill>
              <a:latin typeface="Arial Black" panose="020B0A04020102020204" pitchFamily="34" charset="0"/>
            </a:rPr>
            <a:t>RESEARCH? </a:t>
          </a:r>
          <a:endParaRPr lang="en-US" sz="1600">
            <a:solidFill>
              <a:schemeClr val="tx1">
                <a:lumMod val="75000"/>
                <a:lumOff val="25000"/>
              </a:schemeClr>
            </a:solidFill>
            <a:latin typeface="Arial Black" panose="020B0A04020102020204" pitchFamily="34" charset="0"/>
          </a:endParaRPr>
        </a:p>
      </xdr:txBody>
    </xdr:sp>
    <xdr:clientData/>
  </xdr:twoCellAnchor>
  <xdr:twoCellAnchor>
    <xdr:from>
      <xdr:col>21</xdr:col>
      <xdr:colOff>301626</xdr:colOff>
      <xdr:row>38</xdr:row>
      <xdr:rowOff>79375</xdr:rowOff>
    </xdr:from>
    <xdr:to>
      <xdr:col>23</xdr:col>
      <xdr:colOff>95251</xdr:colOff>
      <xdr:row>44</xdr:row>
      <xdr:rowOff>111125</xdr:rowOff>
    </xdr:to>
    <xdr:sp macro="" textlink="">
      <xdr:nvSpPr>
        <xdr:cNvPr id="20" name="TextBox 19">
          <a:extLst>
            <a:ext uri="{FF2B5EF4-FFF2-40B4-BE49-F238E27FC236}">
              <a16:creationId xmlns:a16="http://schemas.microsoft.com/office/drawing/2014/main" id="{96343DDF-1386-438E-B673-861BEF514555}"/>
            </a:ext>
          </a:extLst>
        </xdr:cNvPr>
        <xdr:cNvSpPr txBox="1"/>
      </xdr:nvSpPr>
      <xdr:spPr>
        <a:xfrm>
          <a:off x="13970001" y="7318375"/>
          <a:ext cx="1095375" cy="1174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215992"/>
              </a:solidFill>
              <a:latin typeface="Arial Black" panose="020B0A04020102020204" pitchFamily="34" charset="0"/>
            </a:rPr>
            <a:t>Very Likely</a:t>
          </a:r>
        </a:p>
      </xdr:txBody>
    </xdr:sp>
    <xdr:clientData/>
  </xdr:twoCellAnchor>
  <xdr:twoCellAnchor>
    <xdr:from>
      <xdr:col>21</xdr:col>
      <xdr:colOff>381001</xdr:colOff>
      <xdr:row>18</xdr:row>
      <xdr:rowOff>168275</xdr:rowOff>
    </xdr:from>
    <xdr:to>
      <xdr:col>23</xdr:col>
      <xdr:colOff>174626</xdr:colOff>
      <xdr:row>22</xdr:row>
      <xdr:rowOff>63500</xdr:rowOff>
    </xdr:to>
    <xdr:sp macro="" textlink="">
      <xdr:nvSpPr>
        <xdr:cNvPr id="21" name="TextBox 20">
          <a:extLst>
            <a:ext uri="{FF2B5EF4-FFF2-40B4-BE49-F238E27FC236}">
              <a16:creationId xmlns:a16="http://schemas.microsoft.com/office/drawing/2014/main" id="{751AD007-BC45-465B-83CB-FAEF68D86357}"/>
            </a:ext>
          </a:extLst>
        </xdr:cNvPr>
        <xdr:cNvSpPr txBox="1"/>
      </xdr:nvSpPr>
      <xdr:spPr>
        <a:xfrm>
          <a:off x="14049376" y="3597275"/>
          <a:ext cx="10953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4A90D6"/>
              </a:solidFill>
              <a:latin typeface="Arial Black" panose="020B0A04020102020204" pitchFamily="34" charset="0"/>
            </a:rPr>
            <a:t>Likely</a:t>
          </a:r>
        </a:p>
      </xdr:txBody>
    </xdr:sp>
    <xdr:clientData/>
  </xdr:twoCellAnchor>
  <xdr:twoCellAnchor>
    <xdr:from>
      <xdr:col>21</xdr:col>
      <xdr:colOff>301626</xdr:colOff>
      <xdr:row>9</xdr:row>
      <xdr:rowOff>146050</xdr:rowOff>
    </xdr:from>
    <xdr:to>
      <xdr:col>23</xdr:col>
      <xdr:colOff>95251</xdr:colOff>
      <xdr:row>13</xdr:row>
      <xdr:rowOff>41275</xdr:rowOff>
    </xdr:to>
    <xdr:sp macro="" textlink="">
      <xdr:nvSpPr>
        <xdr:cNvPr id="22" name="TextBox 21">
          <a:extLst>
            <a:ext uri="{FF2B5EF4-FFF2-40B4-BE49-F238E27FC236}">
              <a16:creationId xmlns:a16="http://schemas.microsoft.com/office/drawing/2014/main" id="{53072F0F-EDFC-428C-A142-AB92526BBAFD}"/>
            </a:ext>
          </a:extLst>
        </xdr:cNvPr>
        <xdr:cNvSpPr txBox="1"/>
      </xdr:nvSpPr>
      <xdr:spPr>
        <a:xfrm>
          <a:off x="13970001" y="1860550"/>
          <a:ext cx="10953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lumMod val="65000"/>
                </a:schemeClr>
              </a:solidFill>
              <a:latin typeface="Arial Black" panose="020B0A04020102020204" pitchFamily="34" charset="0"/>
            </a:rPr>
            <a:t>Not sure</a:t>
          </a:r>
        </a:p>
      </xdr:txBody>
    </xdr:sp>
    <xdr:clientData/>
  </xdr:twoCellAnchor>
  <xdr:twoCellAnchor>
    <xdr:from>
      <xdr:col>21</xdr:col>
      <xdr:colOff>301626</xdr:colOff>
      <xdr:row>6</xdr:row>
      <xdr:rowOff>76200</xdr:rowOff>
    </xdr:from>
    <xdr:to>
      <xdr:col>23</xdr:col>
      <xdr:colOff>95251</xdr:colOff>
      <xdr:row>8</xdr:row>
      <xdr:rowOff>111125</xdr:rowOff>
    </xdr:to>
    <xdr:sp macro="" textlink="">
      <xdr:nvSpPr>
        <xdr:cNvPr id="23" name="TextBox 22">
          <a:extLst>
            <a:ext uri="{FF2B5EF4-FFF2-40B4-BE49-F238E27FC236}">
              <a16:creationId xmlns:a16="http://schemas.microsoft.com/office/drawing/2014/main" id="{62E572AF-BBF2-4B97-B90F-F0DD6F18C9DA}"/>
            </a:ext>
          </a:extLst>
        </xdr:cNvPr>
        <xdr:cNvSpPr txBox="1"/>
      </xdr:nvSpPr>
      <xdr:spPr>
        <a:xfrm>
          <a:off x="13970001" y="1219200"/>
          <a:ext cx="10953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lumMod val="85000"/>
                </a:schemeClr>
              </a:solidFill>
              <a:latin typeface="Arial Black" panose="020B0A04020102020204" pitchFamily="34" charset="0"/>
            </a:rPr>
            <a:t>Unlikely</a:t>
          </a:r>
        </a:p>
      </xdr:txBody>
    </xdr:sp>
    <xdr:clientData/>
  </xdr:twoCellAnchor>
  <xdr:twoCellAnchor>
    <xdr:from>
      <xdr:col>21</xdr:col>
      <xdr:colOff>301626</xdr:colOff>
      <xdr:row>4</xdr:row>
      <xdr:rowOff>101600</xdr:rowOff>
    </xdr:from>
    <xdr:to>
      <xdr:col>23</xdr:col>
      <xdr:colOff>371476</xdr:colOff>
      <xdr:row>6</xdr:row>
      <xdr:rowOff>47625</xdr:rowOff>
    </xdr:to>
    <xdr:sp macro="" textlink="">
      <xdr:nvSpPr>
        <xdr:cNvPr id="24" name="TextBox 23">
          <a:extLst>
            <a:ext uri="{FF2B5EF4-FFF2-40B4-BE49-F238E27FC236}">
              <a16:creationId xmlns:a16="http://schemas.microsoft.com/office/drawing/2014/main" id="{072B0E33-A0C6-40DF-A12A-64B532064A21}"/>
            </a:ext>
          </a:extLst>
        </xdr:cNvPr>
        <xdr:cNvSpPr txBox="1"/>
      </xdr:nvSpPr>
      <xdr:spPr>
        <a:xfrm>
          <a:off x="13970001" y="863600"/>
          <a:ext cx="1371600"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95000"/>
                </a:schemeClr>
              </a:solidFill>
              <a:latin typeface="Arial Black" panose="020B0A04020102020204" pitchFamily="34" charset="0"/>
            </a:rPr>
            <a:t>Very</a:t>
          </a:r>
          <a:r>
            <a:rPr lang="en-US" sz="1100" baseline="0">
              <a:solidFill>
                <a:schemeClr val="bg1">
                  <a:lumMod val="95000"/>
                </a:schemeClr>
              </a:solidFill>
              <a:latin typeface="Arial Black" panose="020B0A04020102020204" pitchFamily="34" charset="0"/>
            </a:rPr>
            <a:t> Unlikely</a:t>
          </a:r>
          <a:endParaRPr lang="en-US" sz="1100">
            <a:solidFill>
              <a:schemeClr val="bg1">
                <a:lumMod val="95000"/>
              </a:schemeClr>
            </a:solidFill>
            <a:latin typeface="Arial Black" panose="020B0A04020102020204" pitchFamily="34" charset="0"/>
          </a:endParaRPr>
        </a:p>
      </xdr:txBody>
    </xdr:sp>
    <xdr:clientData/>
  </xdr:twoCellAnchor>
  <xdr:twoCellAnchor>
    <xdr:from>
      <xdr:col>25</xdr:col>
      <xdr:colOff>367393</xdr:colOff>
      <xdr:row>3</xdr:row>
      <xdr:rowOff>95250</xdr:rowOff>
    </xdr:from>
    <xdr:to>
      <xdr:col>29</xdr:col>
      <xdr:colOff>190500</xdr:colOff>
      <xdr:row>46</xdr:row>
      <xdr:rowOff>0</xdr:rowOff>
    </xdr:to>
    <xdr:grpSp>
      <xdr:nvGrpSpPr>
        <xdr:cNvPr id="26" name="Group 25">
          <a:extLst>
            <a:ext uri="{FF2B5EF4-FFF2-40B4-BE49-F238E27FC236}">
              <a16:creationId xmlns:a16="http://schemas.microsoft.com/office/drawing/2014/main" id="{8025585B-73E4-481A-ABFB-7E3A23B7962C}"/>
            </a:ext>
          </a:extLst>
        </xdr:cNvPr>
        <xdr:cNvGrpSpPr/>
      </xdr:nvGrpSpPr>
      <xdr:grpSpPr>
        <a:xfrm>
          <a:off x="16695964" y="666750"/>
          <a:ext cx="2435679" cy="8096250"/>
          <a:chOff x="20177125" y="571500"/>
          <a:chExt cx="2428875" cy="8096250"/>
        </a:xfrm>
      </xdr:grpSpPr>
      <xdr:sp macro="" textlink="">
        <xdr:nvSpPr>
          <xdr:cNvPr id="25" name="Rectangle: Rounded Corners 24">
            <a:extLst>
              <a:ext uri="{FF2B5EF4-FFF2-40B4-BE49-F238E27FC236}">
                <a16:creationId xmlns:a16="http://schemas.microsoft.com/office/drawing/2014/main" id="{C9C9CF8D-B771-4905-8D37-1C3BB7896D34}"/>
              </a:ext>
            </a:extLst>
          </xdr:cNvPr>
          <xdr:cNvSpPr/>
        </xdr:nvSpPr>
        <xdr:spPr>
          <a:xfrm>
            <a:off x="20177125" y="571500"/>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12" name="MAJOR">
                <a:extLst>
                  <a:ext uri="{FF2B5EF4-FFF2-40B4-BE49-F238E27FC236}">
                    <a16:creationId xmlns:a16="http://schemas.microsoft.com/office/drawing/2014/main" id="{2DCC805A-7EAE-45AC-904A-B5DFCB294F89}"/>
                  </a:ext>
                </a:extLst>
              </xdr:cNvPr>
              <xdr:cNvGraphicFramePr/>
            </xdr:nvGraphicFramePr>
            <xdr:xfrm>
              <a:off x="20522746" y="1581150"/>
              <a:ext cx="1821996" cy="1329418"/>
            </xdr:xfrm>
            <a:graphic>
              <a:graphicData uri="http://schemas.microsoft.com/office/drawing/2010/slicer">
                <sle:slicer xmlns:sle="http://schemas.microsoft.com/office/drawing/2010/slicer" name="MAJOR"/>
              </a:graphicData>
            </a:graphic>
          </xdr:graphicFrame>
        </mc:Choice>
        <mc:Fallback xmlns="">
          <xdr:sp macro="" textlink="">
            <xdr:nvSpPr>
              <xdr:cNvPr id="0" name=""/>
              <xdr:cNvSpPr>
                <a:spLocks noTextEdit="1"/>
              </xdr:cNvSpPr>
            </xdr:nvSpPr>
            <xdr:spPr>
              <a:xfrm>
                <a:off x="17042553" y="1676400"/>
                <a:ext cx="1827100" cy="1329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RACE/ETHNICITY">
                <a:extLst>
                  <a:ext uri="{FF2B5EF4-FFF2-40B4-BE49-F238E27FC236}">
                    <a16:creationId xmlns:a16="http://schemas.microsoft.com/office/drawing/2014/main" id="{E257248E-9B79-400D-9C72-92DFFA2AC1C0}"/>
                  </a:ext>
                </a:extLst>
              </xdr:cNvPr>
              <xdr:cNvGraphicFramePr/>
            </xdr:nvGraphicFramePr>
            <xdr:xfrm>
              <a:off x="20522746" y="3347357"/>
              <a:ext cx="1821996" cy="1166132"/>
            </xdr:xfrm>
            <a:graphic>
              <a:graphicData uri="http://schemas.microsoft.com/office/drawing/2010/slicer">
                <sle:slicer xmlns:sle="http://schemas.microsoft.com/office/drawing/2010/slicer" name="RACE/ETHNICITY"/>
              </a:graphicData>
            </a:graphic>
          </xdr:graphicFrame>
        </mc:Choice>
        <mc:Fallback xmlns="">
          <xdr:sp macro="" textlink="">
            <xdr:nvSpPr>
              <xdr:cNvPr id="0" name=""/>
              <xdr:cNvSpPr>
                <a:spLocks noTextEdit="1"/>
              </xdr:cNvSpPr>
            </xdr:nvSpPr>
            <xdr:spPr>
              <a:xfrm>
                <a:off x="17042553" y="3442607"/>
                <a:ext cx="1827100" cy="11661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GENDER">
                <a:extLst>
                  <a:ext uri="{FF2B5EF4-FFF2-40B4-BE49-F238E27FC236}">
                    <a16:creationId xmlns:a16="http://schemas.microsoft.com/office/drawing/2014/main" id="{50B91E5E-275F-4CAC-ACD2-8E25E9DB4B17}"/>
                  </a:ext>
                </a:extLst>
              </xdr:cNvPr>
              <xdr:cNvGraphicFramePr/>
            </xdr:nvGraphicFramePr>
            <xdr:xfrm>
              <a:off x="20522746" y="4953000"/>
              <a:ext cx="1821996" cy="1166132"/>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7042553" y="5048250"/>
                <a:ext cx="1827100" cy="11661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26</xdr:col>
      <xdr:colOff>139081</xdr:colOff>
      <xdr:row>34</xdr:row>
      <xdr:rowOff>169205</xdr:rowOff>
    </xdr:from>
    <xdr:to>
      <xdr:col>28</xdr:col>
      <xdr:colOff>459189</xdr:colOff>
      <xdr:row>43</xdr:row>
      <xdr:rowOff>54429</xdr:rowOff>
    </xdr:to>
    <xdr:grpSp>
      <xdr:nvGrpSpPr>
        <xdr:cNvPr id="27" name="Group 26">
          <a:extLst>
            <a:ext uri="{FF2B5EF4-FFF2-40B4-BE49-F238E27FC236}">
              <a16:creationId xmlns:a16="http://schemas.microsoft.com/office/drawing/2014/main" id="{BF513241-7585-43DD-9577-47779BA7911A}"/>
            </a:ext>
          </a:extLst>
        </xdr:cNvPr>
        <xdr:cNvGrpSpPr/>
      </xdr:nvGrpSpPr>
      <xdr:grpSpPr>
        <a:xfrm>
          <a:off x="17120795" y="6646205"/>
          <a:ext cx="1626394" cy="1599724"/>
          <a:chOff x="13044490" y="5905500"/>
          <a:chExt cx="1626394" cy="1599724"/>
        </a:xfrm>
      </xdr:grpSpPr>
      <xdr:sp macro="" textlink="">
        <xdr:nvSpPr>
          <xdr:cNvPr id="28" name="Oval 27">
            <a:extLst>
              <a:ext uri="{FF2B5EF4-FFF2-40B4-BE49-F238E27FC236}">
                <a16:creationId xmlns:a16="http://schemas.microsoft.com/office/drawing/2014/main" id="{2202F881-9B01-4B45-9FB0-79DBDC83C83F}"/>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postgradplans!B34">
        <xdr:nvSpPr>
          <xdr:cNvPr id="29" name="TextBox 28">
            <a:extLst>
              <a:ext uri="{FF2B5EF4-FFF2-40B4-BE49-F238E27FC236}">
                <a16:creationId xmlns:a16="http://schemas.microsoft.com/office/drawing/2014/main" id="{DF8693DF-B2D1-45B6-A8E8-ADEF1A6A14EA}"/>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8BAC68F-EF16-4C48-8839-051D74783CE9}" type="TxLink">
              <a:rPr lang="en-US" sz="3600" b="0" i="0" u="none" strike="noStrike">
                <a:solidFill>
                  <a:srgbClr val="215992"/>
                </a:solidFill>
                <a:latin typeface="Arial Black" panose="020B0A04020102020204" pitchFamily="34" charset="0"/>
                <a:cs typeface="Calibri"/>
              </a:rPr>
              <a:pPr algn="ctr"/>
              <a:t>11</a:t>
            </a:fld>
            <a:endParaRPr lang="en-US" sz="8800">
              <a:solidFill>
                <a:srgbClr val="215992"/>
              </a:solidFill>
              <a:latin typeface="Arial Black" panose="020B0A04020102020204" pitchFamily="34" charset="0"/>
            </a:endParaRPr>
          </a:p>
        </xdr:txBody>
      </xdr:sp>
      <xdr:sp macro="" textlink="">
        <xdr:nvSpPr>
          <xdr:cNvPr id="30" name="TextBox 29">
            <a:extLst>
              <a:ext uri="{FF2B5EF4-FFF2-40B4-BE49-F238E27FC236}">
                <a16:creationId xmlns:a16="http://schemas.microsoft.com/office/drawing/2014/main" id="{86B47BED-8012-4AD0-93D9-D63018D10592}"/>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26192</xdr:colOff>
      <xdr:row>43</xdr:row>
      <xdr:rowOff>71437</xdr:rowOff>
    </xdr:to>
    <xdr:sp macro="" textlink="">
      <xdr:nvSpPr>
        <xdr:cNvPr id="2" name="Rectangle 1">
          <a:extLst>
            <a:ext uri="{FF2B5EF4-FFF2-40B4-BE49-F238E27FC236}">
              <a16:creationId xmlns:a16="http://schemas.microsoft.com/office/drawing/2014/main" id="{15DF97E9-A4C0-40D7-B06F-AE0398E1BDA9}"/>
            </a:ext>
          </a:extLst>
        </xdr:cNvPr>
        <xdr:cNvSpPr/>
      </xdr:nvSpPr>
      <xdr:spPr>
        <a:xfrm>
          <a:off x="0" y="0"/>
          <a:ext cx="13385005" cy="8262937"/>
        </a:xfrm>
        <a:prstGeom prst="rect">
          <a:avLst/>
        </a:prstGeom>
        <a:blipFill dpi="0" rotWithShape="1">
          <a:blip xmlns:r="http://schemas.openxmlformats.org/officeDocument/2006/relationships" r:embed="rId1">
            <a:alphaModFix amt="70000"/>
            <a:duotone>
              <a:schemeClr val="accent3">
                <a:shade val="45000"/>
                <a:satMod val="135000"/>
              </a:schemeClr>
              <a:prstClr val="white"/>
            </a:duotone>
            <a:extLst>
              <a:ext uri="{BEBA8EAE-BF5A-486C-A8C5-ECC9F3942E4B}">
                <a14:imgProps xmlns:a14="http://schemas.microsoft.com/office/drawing/2010/main">
                  <a14:imgLayer r:embed="rId2">
                    <a14:imgEffect>
                      <a14:sharpenSoften amount="25000"/>
                    </a14:imgEffect>
                    <a14:imgEffect>
                      <a14:colorTemperature colorTemp="4700"/>
                    </a14:imgEffect>
                  </a14:imgLayer>
                </a14:imgProps>
              </a:ext>
              <a:ext uri="{837473B0-CC2E-450A-ABE3-18F120FF3D39}">
                <a1611:picAttrSrcUrl xmlns:a1611="http://schemas.microsoft.com/office/drawing/2016/11/main" r:id="rId3"/>
              </a:ext>
            </a:extLst>
          </a:blip>
          <a:srcRect/>
          <a:stretch>
            <a:fillRect r="-1129"/>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530680</xdr:colOff>
      <xdr:row>0</xdr:row>
      <xdr:rowOff>0</xdr:rowOff>
    </xdr:from>
    <xdr:to>
      <xdr:col>23</xdr:col>
      <xdr:colOff>326573</xdr:colOff>
      <xdr:row>43</xdr:row>
      <xdr:rowOff>74676</xdr:rowOff>
    </xdr:to>
    <xdr:sp macro="" textlink="">
      <xdr:nvSpPr>
        <xdr:cNvPr id="4" name="TextBox 3">
          <a:extLst>
            <a:ext uri="{FF2B5EF4-FFF2-40B4-BE49-F238E27FC236}">
              <a16:creationId xmlns:a16="http://schemas.microsoft.com/office/drawing/2014/main" id="{A5381F40-8262-4B6C-B2A1-0A89655A9F4E}"/>
            </a:ext>
          </a:extLst>
        </xdr:cNvPr>
        <xdr:cNvSpPr txBox="1"/>
      </xdr:nvSpPr>
      <xdr:spPr>
        <a:xfrm>
          <a:off x="13282274" y="0"/>
          <a:ext cx="1010330" cy="8266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215992"/>
              </a:solidFill>
              <a:effectLst>
                <a:outerShdw blurRad="38100" dist="25400" dir="5400000" algn="ctr" rotWithShape="0">
                  <a:srgbClr val="6E747A">
                    <a:alpha val="43000"/>
                  </a:srgbClr>
                </a:outerShdw>
              </a:effectLst>
            </a:rPr>
            <a:t>SENSE OF COMMUNITY</a:t>
          </a:r>
        </a:p>
      </xdr:txBody>
    </xdr:sp>
    <xdr:clientData/>
  </xdr:twoCellAnchor>
  <xdr:twoCellAnchor>
    <xdr:from>
      <xdr:col>0</xdr:col>
      <xdr:colOff>0</xdr:colOff>
      <xdr:row>0</xdr:row>
      <xdr:rowOff>0</xdr:rowOff>
    </xdr:from>
    <xdr:to>
      <xdr:col>11</xdr:col>
      <xdr:colOff>119063</xdr:colOff>
      <xdr:row>43</xdr:row>
      <xdr:rowOff>74676</xdr:rowOff>
    </xdr:to>
    <xdr:sp macro="" textlink="">
      <xdr:nvSpPr>
        <xdr:cNvPr id="5" name="Rectangle 4">
          <a:extLst>
            <a:ext uri="{FF2B5EF4-FFF2-40B4-BE49-F238E27FC236}">
              <a16:creationId xmlns:a16="http://schemas.microsoft.com/office/drawing/2014/main" id="{FE534330-A36C-4417-A3C2-B54AE3DF3E3E}"/>
            </a:ext>
          </a:extLst>
        </xdr:cNvPr>
        <xdr:cNvSpPr/>
      </xdr:nvSpPr>
      <xdr:spPr>
        <a:xfrm>
          <a:off x="0" y="0"/>
          <a:ext cx="6798469" cy="8266176"/>
        </a:xfrm>
        <a:prstGeom prst="rect">
          <a:avLst/>
        </a:prstGeom>
        <a:solidFill>
          <a:srgbClr val="A0C6E6">
            <a:alpha val="7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457543</xdr:colOff>
      <xdr:row>9</xdr:row>
      <xdr:rowOff>119063</xdr:rowOff>
    </xdr:from>
    <xdr:to>
      <xdr:col>21</xdr:col>
      <xdr:colOff>353786</xdr:colOff>
      <xdr:row>35</xdr:row>
      <xdr:rowOff>166688</xdr:rowOff>
    </xdr:to>
    <xdr:sp macro="" textlink="">
      <xdr:nvSpPr>
        <xdr:cNvPr id="6" name="TextBox 5">
          <a:extLst>
            <a:ext uri="{FF2B5EF4-FFF2-40B4-BE49-F238E27FC236}">
              <a16:creationId xmlns:a16="http://schemas.microsoft.com/office/drawing/2014/main" id="{9B2A19BE-EE57-4DFF-AABE-B543F5256271}"/>
            </a:ext>
          </a:extLst>
        </xdr:cNvPr>
        <xdr:cNvSpPr txBox="1"/>
      </xdr:nvSpPr>
      <xdr:spPr>
        <a:xfrm>
          <a:off x="7805400" y="1833563"/>
          <a:ext cx="5407136" cy="500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1">
              <a:solidFill>
                <a:schemeClr val="bg1"/>
              </a:solidFill>
              <a:latin typeface="+mn-lt"/>
            </a:rPr>
            <a:t>of students feel </a:t>
          </a:r>
        </a:p>
        <a:p>
          <a:r>
            <a:rPr lang="en-US" sz="4400" b="1">
              <a:solidFill>
                <a:schemeClr val="bg1"/>
              </a:solidFill>
              <a:latin typeface="+mn-lt"/>
            </a:rPr>
            <a:t>like they have a</a:t>
          </a:r>
          <a:r>
            <a:rPr lang="en-US" sz="4400" b="1">
              <a:solidFill>
                <a:schemeClr val="bg1"/>
              </a:solidFill>
              <a:latin typeface="+mj-lt"/>
            </a:rPr>
            <a:t> </a:t>
          </a:r>
          <a:r>
            <a:rPr lang="en-US" sz="6000" b="1">
              <a:solidFill>
                <a:schemeClr val="bg1"/>
              </a:solidFill>
              <a:latin typeface="Arial Black" panose="020B0A04020102020204" pitchFamily="34" charset="0"/>
            </a:rPr>
            <a:t>"home" </a:t>
          </a:r>
          <a:endParaRPr lang="en-US" sz="4400" b="1">
            <a:solidFill>
              <a:schemeClr val="bg1"/>
            </a:solidFill>
            <a:latin typeface="Arial Black" panose="020B0A04020102020204" pitchFamily="34" charset="0"/>
          </a:endParaRPr>
        </a:p>
        <a:p>
          <a:r>
            <a:rPr lang="en-US" sz="4400" b="1">
              <a:solidFill>
                <a:schemeClr val="bg1"/>
              </a:solidFill>
              <a:latin typeface="+mn-lt"/>
            </a:rPr>
            <a:t>or a place where they </a:t>
          </a:r>
        </a:p>
        <a:p>
          <a:r>
            <a:rPr lang="en-US" sz="6000" b="1">
              <a:solidFill>
                <a:schemeClr val="bg1"/>
              </a:solidFill>
              <a:latin typeface="Arial Black" panose="020B0A04020102020204" pitchFamily="34" charset="0"/>
            </a:rPr>
            <a:t>belong</a:t>
          </a:r>
          <a:endParaRPr lang="en-US" sz="4400" b="1">
            <a:solidFill>
              <a:schemeClr val="bg1"/>
            </a:solidFill>
            <a:latin typeface="Arial Black" panose="020B0A04020102020204" pitchFamily="34" charset="0"/>
          </a:endParaRPr>
        </a:p>
      </xdr:txBody>
    </xdr:sp>
    <xdr:clientData/>
  </xdr:twoCellAnchor>
  <xdr:twoCellAnchor>
    <xdr:from>
      <xdr:col>12</xdr:col>
      <xdr:colOff>126036</xdr:colOff>
      <xdr:row>1</xdr:row>
      <xdr:rowOff>52726</xdr:rowOff>
    </xdr:from>
    <xdr:to>
      <xdr:col>12</xdr:col>
      <xdr:colOff>435429</xdr:colOff>
      <xdr:row>35</xdr:row>
      <xdr:rowOff>27213</xdr:rowOff>
    </xdr:to>
    <xdr:sp macro="" textlink="">
      <xdr:nvSpPr>
        <xdr:cNvPr id="7" name="Rectangle 6">
          <a:extLst>
            <a:ext uri="{FF2B5EF4-FFF2-40B4-BE49-F238E27FC236}">
              <a16:creationId xmlns:a16="http://schemas.microsoft.com/office/drawing/2014/main" id="{4CB8265E-5BC7-42C0-9DCE-660162C814D6}"/>
            </a:ext>
          </a:extLst>
        </xdr:cNvPr>
        <xdr:cNvSpPr/>
      </xdr:nvSpPr>
      <xdr:spPr>
        <a:xfrm rot="16200000">
          <a:off x="4402846" y="3314273"/>
          <a:ext cx="6451487" cy="3093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484754</xdr:colOff>
      <xdr:row>0</xdr:row>
      <xdr:rowOff>0</xdr:rowOff>
    </xdr:from>
    <xdr:to>
      <xdr:col>20</xdr:col>
      <xdr:colOff>15308</xdr:colOff>
      <xdr:row>12</xdr:row>
      <xdr:rowOff>35719</xdr:rowOff>
    </xdr:to>
    <xdr:sp macro="" textlink="Pivot_community!C6">
      <xdr:nvSpPr>
        <xdr:cNvPr id="8" name="TextBox 7">
          <a:extLst>
            <a:ext uri="{FF2B5EF4-FFF2-40B4-BE49-F238E27FC236}">
              <a16:creationId xmlns:a16="http://schemas.microsoft.com/office/drawing/2014/main" id="{A0509AED-6807-4AE4-9CA1-2AB51632ABF7}"/>
            </a:ext>
          </a:extLst>
        </xdr:cNvPr>
        <xdr:cNvSpPr txBox="1"/>
      </xdr:nvSpPr>
      <xdr:spPr>
        <a:xfrm>
          <a:off x="7832611" y="0"/>
          <a:ext cx="4429126" cy="2321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1D8A5AC-8DCF-4D27-9D17-978EAA8A1160}" type="TxLink">
            <a:rPr lang="en-US" sz="11500" b="0" i="0" u="none" strike="noStrike">
              <a:solidFill>
                <a:schemeClr val="bg1"/>
              </a:solidFill>
              <a:latin typeface="Arial Black" panose="020B0A04020102020204" pitchFamily="34" charset="0"/>
              <a:cs typeface="Calibri"/>
            </a:rPr>
            <a:pPr/>
            <a:t>40%</a:t>
          </a:fld>
          <a:endParaRPr lang="en-US" sz="11500">
            <a:solidFill>
              <a:schemeClr val="bg1"/>
            </a:solidFill>
            <a:latin typeface="Arial Black" panose="020B0A04020102020204" pitchFamily="34" charset="0"/>
          </a:endParaRPr>
        </a:p>
      </xdr:txBody>
    </xdr:sp>
    <xdr:clientData/>
  </xdr:twoCellAnchor>
  <xdr:twoCellAnchor>
    <xdr:from>
      <xdr:col>24</xdr:col>
      <xdr:colOff>335215</xdr:colOff>
      <xdr:row>0</xdr:row>
      <xdr:rowOff>166687</xdr:rowOff>
    </xdr:from>
    <xdr:to>
      <xdr:col>28</xdr:col>
      <xdr:colOff>314804</xdr:colOff>
      <xdr:row>43</xdr:row>
      <xdr:rowOff>71437</xdr:rowOff>
    </xdr:to>
    <xdr:grpSp>
      <xdr:nvGrpSpPr>
        <xdr:cNvPr id="35" name="Group 34">
          <a:extLst>
            <a:ext uri="{FF2B5EF4-FFF2-40B4-BE49-F238E27FC236}">
              <a16:creationId xmlns:a16="http://schemas.microsoft.com/office/drawing/2014/main" id="{645805BD-8DCD-4519-BF9C-3D817FECD7BE}"/>
            </a:ext>
          </a:extLst>
        </xdr:cNvPr>
        <xdr:cNvGrpSpPr/>
      </xdr:nvGrpSpPr>
      <xdr:grpSpPr>
        <a:xfrm>
          <a:off x="14908465" y="166687"/>
          <a:ext cx="2408464" cy="8096250"/>
          <a:chOff x="18451286" y="571500"/>
          <a:chExt cx="2428875" cy="8096250"/>
        </a:xfrm>
      </xdr:grpSpPr>
      <xdr:sp macro="" textlink="">
        <xdr:nvSpPr>
          <xdr:cNvPr id="33" name="Rectangle: Rounded Corners 32">
            <a:extLst>
              <a:ext uri="{FF2B5EF4-FFF2-40B4-BE49-F238E27FC236}">
                <a16:creationId xmlns:a16="http://schemas.microsoft.com/office/drawing/2014/main" id="{24B8D209-56CE-4604-BA5C-9B243690C135}"/>
              </a:ext>
            </a:extLst>
          </xdr:cNvPr>
          <xdr:cNvSpPr/>
        </xdr:nvSpPr>
        <xdr:spPr>
          <a:xfrm>
            <a:off x="18451286" y="571500"/>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9" name="MAJOR 1">
                <a:extLst>
                  <a:ext uri="{FF2B5EF4-FFF2-40B4-BE49-F238E27FC236}">
                    <a16:creationId xmlns:a16="http://schemas.microsoft.com/office/drawing/2014/main" id="{B499E21D-2084-4DCC-A0AA-D1343285F293}"/>
                  </a:ext>
                </a:extLst>
              </xdr:cNvPr>
              <xdr:cNvGraphicFramePr/>
            </xdr:nvGraphicFramePr>
            <xdr:xfrm>
              <a:off x="18626818" y="1495087"/>
              <a:ext cx="1844109" cy="1369219"/>
            </xdr:xfrm>
            <a:graphic>
              <a:graphicData uri="http://schemas.microsoft.com/office/drawing/2010/slicer">
                <sle:slicer xmlns:sle="http://schemas.microsoft.com/office/drawing/2010/slicer" name="MAJOR 1"/>
              </a:graphicData>
            </a:graphic>
          </xdr:graphicFrame>
        </mc:Choice>
        <mc:Fallback xmlns="">
          <xdr:sp macro="" textlink="">
            <xdr:nvSpPr>
              <xdr:cNvPr id="0" name=""/>
              <xdr:cNvSpPr>
                <a:spLocks noTextEdit="1"/>
              </xdr:cNvSpPr>
            </xdr:nvSpPr>
            <xdr:spPr>
              <a:xfrm>
                <a:off x="15206461" y="1090274"/>
                <a:ext cx="1844109" cy="13692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GENDER 1">
                <a:extLst>
                  <a:ext uri="{FF2B5EF4-FFF2-40B4-BE49-F238E27FC236}">
                    <a16:creationId xmlns:a16="http://schemas.microsoft.com/office/drawing/2014/main" id="{13D91C13-0EDB-4AEC-8628-17DC8CD6C93C}"/>
                  </a:ext>
                </a:extLst>
              </xdr:cNvPr>
              <xdr:cNvGraphicFramePr/>
            </xdr:nvGraphicFramePr>
            <xdr:xfrm>
              <a:off x="18655395" y="5155406"/>
              <a:ext cx="1844107" cy="1131094"/>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15235038" y="4750593"/>
                <a:ext cx="1844107" cy="11310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RACE/ETHNICITY 1">
                <a:extLst>
                  <a:ext uri="{FF2B5EF4-FFF2-40B4-BE49-F238E27FC236}">
                    <a16:creationId xmlns:a16="http://schemas.microsoft.com/office/drawing/2014/main" id="{BAD87A2D-7D20-4394-875F-02A0FA754E1E}"/>
                  </a:ext>
                </a:extLst>
              </xdr:cNvPr>
              <xdr:cNvGraphicFramePr/>
            </xdr:nvGraphicFramePr>
            <xdr:xfrm>
              <a:off x="18655393" y="3402637"/>
              <a:ext cx="1844109" cy="1214438"/>
            </xdr:xfrm>
            <a:graphic>
              <a:graphicData uri="http://schemas.microsoft.com/office/drawing/2010/slicer">
                <sle:slicer xmlns:sle="http://schemas.microsoft.com/office/drawing/2010/slicer" name="RACE/ETHNICITY 1"/>
              </a:graphicData>
            </a:graphic>
          </xdr:graphicFrame>
        </mc:Choice>
        <mc:Fallback xmlns="">
          <xdr:sp macro="" textlink="">
            <xdr:nvSpPr>
              <xdr:cNvPr id="0" name=""/>
              <xdr:cNvSpPr>
                <a:spLocks noTextEdit="1"/>
              </xdr:cNvSpPr>
            </xdr:nvSpPr>
            <xdr:spPr>
              <a:xfrm>
                <a:off x="15235036" y="2997824"/>
                <a:ext cx="1844109" cy="12144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0</xdr:col>
      <xdr:colOff>357186</xdr:colOff>
      <xdr:row>2</xdr:row>
      <xdr:rowOff>35721</xdr:rowOff>
    </xdr:from>
    <xdr:to>
      <xdr:col>10</xdr:col>
      <xdr:colOff>357185</xdr:colOff>
      <xdr:row>31</xdr:row>
      <xdr:rowOff>178595</xdr:rowOff>
    </xdr:to>
    <xdr:graphicFrame macro="">
      <xdr:nvGraphicFramePr>
        <xdr:cNvPr id="12" name="Chart 11">
          <a:extLst>
            <a:ext uri="{FF2B5EF4-FFF2-40B4-BE49-F238E27FC236}">
              <a16:creationId xmlns:a16="http://schemas.microsoft.com/office/drawing/2014/main" id="{154AFB64-F28C-4ABA-A426-76D2CF4CB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204980</xdr:colOff>
      <xdr:row>9</xdr:row>
      <xdr:rowOff>163351</xdr:rowOff>
    </xdr:from>
    <xdr:to>
      <xdr:col>11</xdr:col>
      <xdr:colOff>228488</xdr:colOff>
      <xdr:row>13</xdr:row>
      <xdr:rowOff>24771</xdr:rowOff>
    </xdr:to>
    <xdr:sp macro="" textlink="">
      <xdr:nvSpPr>
        <xdr:cNvPr id="13" name="TextBox 12">
          <a:extLst>
            <a:ext uri="{FF2B5EF4-FFF2-40B4-BE49-F238E27FC236}">
              <a16:creationId xmlns:a16="http://schemas.microsoft.com/office/drawing/2014/main" id="{D688FA10-8FD8-4DC8-A15C-ECB717545566}"/>
            </a:ext>
          </a:extLst>
        </xdr:cNvPr>
        <xdr:cNvSpPr txBox="1"/>
      </xdr:nvSpPr>
      <xdr:spPr>
        <a:xfrm rot="19587743">
          <a:off x="5669949" y="1877851"/>
          <a:ext cx="1237945" cy="62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a:solidFill>
                <a:schemeClr val="bg1"/>
              </a:solidFill>
              <a:latin typeface="Forte" panose="03060902040502070203" pitchFamily="66" charset="0"/>
            </a:rPr>
            <a:t>Goal: &gt;4</a:t>
          </a:r>
        </a:p>
      </xdr:txBody>
    </xdr:sp>
    <xdr:clientData/>
  </xdr:twoCellAnchor>
  <xdr:twoCellAnchor>
    <xdr:from>
      <xdr:col>9</xdr:col>
      <xdr:colOff>130969</xdr:colOff>
      <xdr:row>8</xdr:row>
      <xdr:rowOff>83345</xdr:rowOff>
    </xdr:from>
    <xdr:to>
      <xdr:col>10</xdr:col>
      <xdr:colOff>238127</xdr:colOff>
      <xdr:row>11</xdr:row>
      <xdr:rowOff>107158</xdr:rowOff>
    </xdr:to>
    <xdr:cxnSp macro="">
      <xdr:nvCxnSpPr>
        <xdr:cNvPr id="15" name="Connector: Curved 14">
          <a:extLst>
            <a:ext uri="{FF2B5EF4-FFF2-40B4-BE49-F238E27FC236}">
              <a16:creationId xmlns:a16="http://schemas.microsoft.com/office/drawing/2014/main" id="{7130DF9B-418C-46F7-89A2-4C13AA43C048}"/>
            </a:ext>
          </a:extLst>
        </xdr:cNvPr>
        <xdr:cNvCxnSpPr/>
      </xdr:nvCxnSpPr>
      <xdr:spPr>
        <a:xfrm rot="10800000">
          <a:off x="5595938" y="1607345"/>
          <a:ext cx="714377" cy="595313"/>
        </a:xfrm>
        <a:prstGeom prst="curvedConnector3">
          <a:avLst>
            <a:gd name="adj1" fmla="val 50000"/>
          </a:avLst>
        </a:prstGeom>
        <a:ln w="19050">
          <a:solidFill>
            <a:schemeClr val="bg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437128</xdr:colOff>
      <xdr:row>31</xdr:row>
      <xdr:rowOff>0</xdr:rowOff>
    </xdr:from>
    <xdr:to>
      <xdr:col>6</xdr:col>
      <xdr:colOff>503464</xdr:colOff>
      <xdr:row>43</xdr:row>
      <xdr:rowOff>72800</xdr:rowOff>
    </xdr:to>
    <xdr:graphicFrame macro="">
      <xdr:nvGraphicFramePr>
        <xdr:cNvPr id="30" name="Chart 29">
          <a:extLst>
            <a:ext uri="{FF2B5EF4-FFF2-40B4-BE49-F238E27FC236}">
              <a16:creationId xmlns:a16="http://schemas.microsoft.com/office/drawing/2014/main" id="{C4B9BFA8-A20B-4A83-B71F-4A948B106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226219</xdr:colOff>
      <xdr:row>0</xdr:row>
      <xdr:rowOff>83344</xdr:rowOff>
    </xdr:from>
    <xdr:to>
      <xdr:col>9</xdr:col>
      <xdr:colOff>476250</xdr:colOff>
      <xdr:row>4</xdr:row>
      <xdr:rowOff>162720</xdr:rowOff>
    </xdr:to>
    <xdr:sp macro="" textlink="">
      <xdr:nvSpPr>
        <xdr:cNvPr id="31" name="TextBox 30">
          <a:extLst>
            <a:ext uri="{FF2B5EF4-FFF2-40B4-BE49-F238E27FC236}">
              <a16:creationId xmlns:a16="http://schemas.microsoft.com/office/drawing/2014/main" id="{E2EDE054-9588-4305-9AA8-0E60414319E0}"/>
            </a:ext>
          </a:extLst>
        </xdr:cNvPr>
        <xdr:cNvSpPr txBox="1"/>
      </xdr:nvSpPr>
      <xdr:spPr>
        <a:xfrm>
          <a:off x="226219" y="83344"/>
          <a:ext cx="5715000" cy="84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tx1">
                  <a:lumMod val="75000"/>
                  <a:lumOff val="25000"/>
                </a:schemeClr>
              </a:solidFill>
              <a:latin typeface="+mn-lt"/>
            </a:rPr>
            <a:t>To what extent do you agree</a:t>
          </a:r>
          <a:r>
            <a:rPr lang="en-US" sz="1200" b="0" baseline="0">
              <a:solidFill>
                <a:schemeClr val="tx1">
                  <a:lumMod val="75000"/>
                  <a:lumOff val="25000"/>
                </a:schemeClr>
              </a:solidFill>
              <a:latin typeface="+mn-lt"/>
            </a:rPr>
            <a:t>/disagre with the following statements:</a:t>
          </a:r>
        </a:p>
        <a:p>
          <a:pPr algn="l"/>
          <a:r>
            <a:rPr lang="en-US" sz="1200" b="0" baseline="0">
              <a:solidFill>
                <a:schemeClr val="tx1">
                  <a:lumMod val="75000"/>
                  <a:lumOff val="25000"/>
                </a:schemeClr>
              </a:solidFill>
              <a:latin typeface="+mn-lt"/>
            </a:rPr>
            <a:t>Scale: 1, Strongly Disagree to 5, Strongly Agree</a:t>
          </a:r>
          <a:endParaRPr lang="en-US" sz="1200" b="0">
            <a:solidFill>
              <a:schemeClr val="tx1">
                <a:lumMod val="75000"/>
                <a:lumOff val="25000"/>
              </a:schemeClr>
            </a:solidFill>
            <a:latin typeface="+mn-lt"/>
          </a:endParaRPr>
        </a:p>
      </xdr:txBody>
    </xdr:sp>
    <xdr:clientData/>
  </xdr:twoCellAnchor>
  <xdr:twoCellAnchor>
    <xdr:from>
      <xdr:col>4</xdr:col>
      <xdr:colOff>394605</xdr:colOff>
      <xdr:row>32</xdr:row>
      <xdr:rowOff>180296</xdr:rowOff>
    </xdr:from>
    <xdr:to>
      <xdr:col>8</xdr:col>
      <xdr:colOff>197302</xdr:colOff>
      <xdr:row>41</xdr:row>
      <xdr:rowOff>156483</xdr:rowOff>
    </xdr:to>
    <xdr:sp macro="" textlink="">
      <xdr:nvSpPr>
        <xdr:cNvPr id="32" name="TextBox 31">
          <a:extLst>
            <a:ext uri="{FF2B5EF4-FFF2-40B4-BE49-F238E27FC236}">
              <a16:creationId xmlns:a16="http://schemas.microsoft.com/office/drawing/2014/main" id="{7EB7B960-6F74-4C30-964A-ECCF450077BC}"/>
            </a:ext>
          </a:extLst>
        </xdr:cNvPr>
        <xdr:cNvSpPr txBox="1"/>
      </xdr:nvSpPr>
      <xdr:spPr>
        <a:xfrm>
          <a:off x="2843891" y="6276296"/>
          <a:ext cx="2251982" cy="1690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0">
              <a:solidFill>
                <a:schemeClr val="tx1">
                  <a:lumMod val="75000"/>
                  <a:lumOff val="25000"/>
                </a:schemeClr>
              </a:solidFill>
              <a:latin typeface="+mn-lt"/>
            </a:rPr>
            <a:t>Do you feel like you</a:t>
          </a:r>
          <a:r>
            <a:rPr lang="en-US" sz="2000" b="0" baseline="0">
              <a:solidFill>
                <a:schemeClr val="tx1">
                  <a:lumMod val="75000"/>
                  <a:lumOff val="25000"/>
                </a:schemeClr>
              </a:solidFill>
              <a:latin typeface="+mn-lt"/>
            </a:rPr>
            <a:t> have a "home" or a place where you belong?</a:t>
          </a:r>
          <a:endParaRPr lang="en-US" sz="2000" b="0">
            <a:solidFill>
              <a:schemeClr val="tx1">
                <a:lumMod val="75000"/>
                <a:lumOff val="25000"/>
              </a:schemeClr>
            </a:solidFill>
            <a:latin typeface="+mn-lt"/>
          </a:endParaRPr>
        </a:p>
      </xdr:txBody>
    </xdr:sp>
    <xdr:clientData/>
  </xdr:twoCellAnchor>
  <xdr:twoCellAnchor>
    <xdr:from>
      <xdr:col>25</xdr:col>
      <xdr:colOff>104271</xdr:colOff>
      <xdr:row>32</xdr:row>
      <xdr:rowOff>1</xdr:rowOff>
    </xdr:from>
    <xdr:to>
      <xdr:col>27</xdr:col>
      <xdr:colOff>516228</xdr:colOff>
      <xdr:row>40</xdr:row>
      <xdr:rowOff>75725</xdr:rowOff>
    </xdr:to>
    <xdr:grpSp>
      <xdr:nvGrpSpPr>
        <xdr:cNvPr id="36" name="Group 35">
          <a:extLst>
            <a:ext uri="{FF2B5EF4-FFF2-40B4-BE49-F238E27FC236}">
              <a16:creationId xmlns:a16="http://schemas.microsoft.com/office/drawing/2014/main" id="{83A51E1F-A163-41BD-AF07-A76E223E3B71}"/>
            </a:ext>
          </a:extLst>
        </xdr:cNvPr>
        <xdr:cNvGrpSpPr/>
      </xdr:nvGrpSpPr>
      <xdr:grpSpPr>
        <a:xfrm>
          <a:off x="15284740" y="6096001"/>
          <a:ext cx="1626394" cy="1599724"/>
          <a:chOff x="13044490" y="5905500"/>
          <a:chExt cx="1626394" cy="1599724"/>
        </a:xfrm>
      </xdr:grpSpPr>
      <xdr:sp macro="" textlink="">
        <xdr:nvSpPr>
          <xdr:cNvPr id="37" name="Oval 36">
            <a:extLst>
              <a:ext uri="{FF2B5EF4-FFF2-40B4-BE49-F238E27FC236}">
                <a16:creationId xmlns:a16="http://schemas.microsoft.com/office/drawing/2014/main" id="{A47CD712-28AB-4749-AA62-5E0E1A275A6E}"/>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community!B29">
        <xdr:nvSpPr>
          <xdr:cNvPr id="38" name="TextBox 37">
            <a:extLst>
              <a:ext uri="{FF2B5EF4-FFF2-40B4-BE49-F238E27FC236}">
                <a16:creationId xmlns:a16="http://schemas.microsoft.com/office/drawing/2014/main" id="{D737673D-A6AE-4CF8-BD14-9FDE7D75B6A7}"/>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C9AA56C-37AB-4D76-AC24-325E882CF904}" type="TxLink">
              <a:rPr lang="en-US" sz="3600" b="0" i="0" u="none" strike="noStrike">
                <a:solidFill>
                  <a:srgbClr val="215992"/>
                </a:solidFill>
                <a:latin typeface="Arial Black" panose="020B0A04020102020204" pitchFamily="34" charset="0"/>
                <a:cs typeface="Calibri"/>
              </a:rPr>
              <a:pPr algn="ctr"/>
              <a:t>30</a:t>
            </a:fld>
            <a:endParaRPr lang="en-US" sz="8800">
              <a:solidFill>
                <a:srgbClr val="215992"/>
              </a:solidFill>
              <a:latin typeface="Arial Black" panose="020B0A04020102020204" pitchFamily="34" charset="0"/>
            </a:endParaRPr>
          </a:p>
        </xdr:txBody>
      </xdr:sp>
      <xdr:sp macro="" textlink="">
        <xdr:nvSpPr>
          <xdr:cNvPr id="39" name="TextBox 38">
            <a:extLst>
              <a:ext uri="{FF2B5EF4-FFF2-40B4-BE49-F238E27FC236}">
                <a16:creationId xmlns:a16="http://schemas.microsoft.com/office/drawing/2014/main" id="{7718888C-DF6E-4D0D-8F8D-7888BBF8E8B1}"/>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0.85643</cdr:x>
      <cdr:y>0.02292</cdr:y>
    </cdr:from>
    <cdr:to>
      <cdr:x>0.85643</cdr:x>
      <cdr:y>0.97729</cdr:y>
    </cdr:to>
    <cdr:cxnSp macro="">
      <cdr:nvCxnSpPr>
        <cdr:cNvPr id="3" name="Straight Connector 2">
          <a:extLst xmlns:a="http://schemas.openxmlformats.org/drawingml/2006/main">
            <a:ext uri="{FF2B5EF4-FFF2-40B4-BE49-F238E27FC236}">
              <a16:creationId xmlns:a16="http://schemas.microsoft.com/office/drawing/2014/main" id="{E4E85A2A-8974-41ED-91AA-F205928778E1}"/>
            </a:ext>
          </a:extLst>
        </cdr:cNvPr>
        <cdr:cNvCxnSpPr/>
      </cdr:nvCxnSpPr>
      <cdr:spPr>
        <a:xfrm xmlns:a="http://schemas.openxmlformats.org/drawingml/2006/main" flipV="1">
          <a:off x="5191123" y="129886"/>
          <a:ext cx="0" cy="5408772"/>
        </a:xfrm>
        <a:prstGeom xmlns:a="http://schemas.openxmlformats.org/drawingml/2006/main" prst="line">
          <a:avLst/>
        </a:prstGeom>
        <a:ln xmlns:a="http://schemas.openxmlformats.org/drawingml/2006/main" w="28575">
          <a:solidFill>
            <a:schemeClr val="bg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296429</xdr:colOff>
      <xdr:row>44</xdr:row>
      <xdr:rowOff>47626</xdr:rowOff>
    </xdr:to>
    <xdr:pic>
      <xdr:nvPicPr>
        <xdr:cNvPr id="18" name="Picture 17">
          <a:extLst>
            <a:ext uri="{FF2B5EF4-FFF2-40B4-BE49-F238E27FC236}">
              <a16:creationId xmlns:a16="http://schemas.microsoft.com/office/drawing/2014/main" id="{6F8AC8AF-D883-46CD-BA96-8A4FAA319589}"/>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20000"/>
                  </a14:imgEffect>
                </a14:imgLayer>
              </a14:imgProps>
            </a:ext>
            <a:ext uri="{28A0092B-C50C-407E-A947-70E740481C1C}">
              <a14:useLocalDpi xmlns:a14="http://schemas.microsoft.com/office/drawing/2010/main" val="0"/>
            </a:ext>
          </a:extLst>
        </a:blip>
        <a:srcRect l="1382" t="19738"/>
        <a:stretch/>
      </xdr:blipFill>
      <xdr:spPr>
        <a:xfrm>
          <a:off x="0" y="0"/>
          <a:ext cx="15476898" cy="8429626"/>
        </a:xfrm>
        <a:prstGeom prst="rect">
          <a:avLst/>
        </a:prstGeom>
      </xdr:spPr>
    </xdr:pic>
    <xdr:clientData/>
  </xdr:twoCellAnchor>
  <xdr:twoCellAnchor>
    <xdr:from>
      <xdr:col>0</xdr:col>
      <xdr:colOff>0</xdr:colOff>
      <xdr:row>17</xdr:row>
      <xdr:rowOff>176892</xdr:rowOff>
    </xdr:from>
    <xdr:to>
      <xdr:col>24</xdr:col>
      <xdr:colOff>71436</xdr:colOff>
      <xdr:row>44</xdr:row>
      <xdr:rowOff>81643</xdr:rowOff>
    </xdr:to>
    <xdr:sp macro="" textlink="">
      <xdr:nvSpPr>
        <xdr:cNvPr id="5" name="Rectangle 4">
          <a:extLst>
            <a:ext uri="{FF2B5EF4-FFF2-40B4-BE49-F238E27FC236}">
              <a16:creationId xmlns:a16="http://schemas.microsoft.com/office/drawing/2014/main" id="{4BE98E40-B540-415A-80F5-CB54AFFE93CA}"/>
            </a:ext>
          </a:extLst>
        </xdr:cNvPr>
        <xdr:cNvSpPr/>
      </xdr:nvSpPr>
      <xdr:spPr>
        <a:xfrm>
          <a:off x="0" y="3415392"/>
          <a:ext cx="14644686" cy="5048251"/>
        </a:xfrm>
        <a:prstGeom prst="rect">
          <a:avLst/>
        </a:prstGeom>
        <a:solidFill>
          <a:srgbClr val="A0C6E6">
            <a:alpha val="7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583407</xdr:colOff>
      <xdr:row>1</xdr:row>
      <xdr:rowOff>59530</xdr:rowOff>
    </xdr:from>
    <xdr:to>
      <xdr:col>24</xdr:col>
      <xdr:colOff>535781</xdr:colOff>
      <xdr:row>18</xdr:row>
      <xdr:rowOff>107155</xdr:rowOff>
    </xdr:to>
    <xdr:sp macro="" textlink="">
      <xdr:nvSpPr>
        <xdr:cNvPr id="19" name="TextBox 18">
          <a:extLst>
            <a:ext uri="{FF2B5EF4-FFF2-40B4-BE49-F238E27FC236}">
              <a16:creationId xmlns:a16="http://schemas.microsoft.com/office/drawing/2014/main" id="{00B52E4E-4D6C-4191-8D15-74853DD15C84}"/>
            </a:ext>
          </a:extLst>
        </xdr:cNvPr>
        <xdr:cNvSpPr txBox="1"/>
      </xdr:nvSpPr>
      <xdr:spPr>
        <a:xfrm>
          <a:off x="7262813" y="250030"/>
          <a:ext cx="7846218" cy="328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b="1">
              <a:solidFill>
                <a:schemeClr val="bg1"/>
              </a:solidFill>
            </a:rPr>
            <a:t>OF STUDENTS </a:t>
          </a:r>
        </a:p>
        <a:p>
          <a:r>
            <a:rPr lang="en-US" sz="4000" b="1">
              <a:solidFill>
                <a:schemeClr val="bg1"/>
              </a:solidFill>
            </a:rPr>
            <a:t>FEEL</a:t>
          </a:r>
          <a:r>
            <a:rPr lang="en-US" sz="4000" b="1" baseline="0">
              <a:solidFill>
                <a:schemeClr val="bg1"/>
              </a:solidFill>
            </a:rPr>
            <a:t> THAT THEIR PEER MENTOR </a:t>
          </a:r>
          <a:r>
            <a:rPr lang="en-US" sz="5400" b="1" baseline="0">
              <a:solidFill>
                <a:schemeClr val="bg1"/>
              </a:solidFill>
              <a:latin typeface="Arial Black" panose="020B0A04020102020204" pitchFamily="34" charset="0"/>
            </a:rPr>
            <a:t>UNDERSTANDS </a:t>
          </a:r>
        </a:p>
        <a:p>
          <a:r>
            <a:rPr lang="en-US" sz="4000" b="1" baseline="0">
              <a:solidFill>
                <a:schemeClr val="bg1"/>
              </a:solidFill>
              <a:latin typeface="+mn-lt"/>
            </a:rPr>
            <a:t>THEIR CHALLENGES</a:t>
          </a:r>
        </a:p>
      </xdr:txBody>
    </xdr:sp>
    <xdr:clientData/>
  </xdr:twoCellAnchor>
  <xdr:twoCellAnchor>
    <xdr:from>
      <xdr:col>6</xdr:col>
      <xdr:colOff>595310</xdr:colOff>
      <xdr:row>3</xdr:row>
      <xdr:rowOff>59531</xdr:rowOff>
    </xdr:from>
    <xdr:to>
      <xdr:col>14</xdr:col>
      <xdr:colOff>142873</xdr:colOff>
      <xdr:row>12</xdr:row>
      <xdr:rowOff>119062</xdr:rowOff>
    </xdr:to>
    <xdr:sp macro="" textlink="Pivot_mentor!C26">
      <xdr:nvSpPr>
        <xdr:cNvPr id="17" name="TextBox 16">
          <a:extLst>
            <a:ext uri="{FF2B5EF4-FFF2-40B4-BE49-F238E27FC236}">
              <a16:creationId xmlns:a16="http://schemas.microsoft.com/office/drawing/2014/main" id="{9E222481-5AA7-48ED-9BF2-A705368DAE42}"/>
            </a:ext>
          </a:extLst>
        </xdr:cNvPr>
        <xdr:cNvSpPr txBox="1"/>
      </xdr:nvSpPr>
      <xdr:spPr>
        <a:xfrm>
          <a:off x="4238623" y="631031"/>
          <a:ext cx="4405313" cy="1774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18A21F6-D943-4C33-9C3A-33F4DA9BDCD0}" type="TxLink">
            <a:rPr lang="en-US" sz="9600" b="0" i="0" u="none" strike="noStrike">
              <a:solidFill>
                <a:schemeClr val="bg1"/>
              </a:solidFill>
              <a:latin typeface="Arial Black" panose="020B0A04020102020204" pitchFamily="34" charset="0"/>
              <a:cs typeface="Calibri"/>
            </a:rPr>
            <a:pPr/>
            <a:t>37%</a:t>
          </a:fld>
          <a:endParaRPr lang="en-US" sz="9600">
            <a:solidFill>
              <a:schemeClr val="bg1"/>
            </a:solidFill>
            <a:latin typeface="Arial Black" panose="020B0A04020102020204" pitchFamily="34" charset="0"/>
          </a:endParaRPr>
        </a:p>
      </xdr:txBody>
    </xdr:sp>
    <xdr:clientData/>
  </xdr:twoCellAnchor>
  <xdr:twoCellAnchor>
    <xdr:from>
      <xdr:col>6</xdr:col>
      <xdr:colOff>191392</xdr:colOff>
      <xdr:row>2</xdr:row>
      <xdr:rowOff>22921</xdr:rowOff>
    </xdr:from>
    <xdr:to>
      <xdr:col>6</xdr:col>
      <xdr:colOff>509289</xdr:colOff>
      <xdr:row>15</xdr:row>
      <xdr:rowOff>155675</xdr:rowOff>
    </xdr:to>
    <xdr:sp macro="" textlink="">
      <xdr:nvSpPr>
        <xdr:cNvPr id="21" name="Rectangle 20">
          <a:extLst>
            <a:ext uri="{FF2B5EF4-FFF2-40B4-BE49-F238E27FC236}">
              <a16:creationId xmlns:a16="http://schemas.microsoft.com/office/drawing/2014/main" id="{DDAB2FBB-D15D-46E5-ACC0-EC8E7D7DC800}"/>
            </a:ext>
          </a:extLst>
        </xdr:cNvPr>
        <xdr:cNvSpPr/>
      </xdr:nvSpPr>
      <xdr:spPr>
        <a:xfrm rot="5400000">
          <a:off x="2689027" y="1549599"/>
          <a:ext cx="2609254" cy="31789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542585</xdr:colOff>
      <xdr:row>0</xdr:row>
      <xdr:rowOff>23813</xdr:rowOff>
    </xdr:from>
    <xdr:to>
      <xdr:col>25</xdr:col>
      <xdr:colOff>338477</xdr:colOff>
      <xdr:row>44</xdr:row>
      <xdr:rowOff>95250</xdr:rowOff>
    </xdr:to>
    <xdr:sp macro="" textlink="">
      <xdr:nvSpPr>
        <xdr:cNvPr id="3" name="TextBox 2">
          <a:extLst>
            <a:ext uri="{FF2B5EF4-FFF2-40B4-BE49-F238E27FC236}">
              <a16:creationId xmlns:a16="http://schemas.microsoft.com/office/drawing/2014/main" id="{D922B613-600A-4D79-819B-0C3025729237}"/>
            </a:ext>
          </a:extLst>
        </xdr:cNvPr>
        <xdr:cNvSpPr txBox="1"/>
      </xdr:nvSpPr>
      <xdr:spPr>
        <a:xfrm>
          <a:off x="14508616" y="23813"/>
          <a:ext cx="1010330" cy="8453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PEER MENTOR</a:t>
          </a:r>
        </a:p>
      </xdr:txBody>
    </xdr:sp>
    <xdr:clientData/>
  </xdr:twoCellAnchor>
  <xdr:twoCellAnchor>
    <xdr:from>
      <xdr:col>26</xdr:col>
      <xdr:colOff>233361</xdr:colOff>
      <xdr:row>1</xdr:row>
      <xdr:rowOff>111126</xdr:rowOff>
    </xdr:from>
    <xdr:to>
      <xdr:col>30</xdr:col>
      <xdr:colOff>249236</xdr:colOff>
      <xdr:row>44</xdr:row>
      <xdr:rowOff>15876</xdr:rowOff>
    </xdr:to>
    <xdr:grpSp>
      <xdr:nvGrpSpPr>
        <xdr:cNvPr id="5125" name="Group 5124">
          <a:extLst>
            <a:ext uri="{FF2B5EF4-FFF2-40B4-BE49-F238E27FC236}">
              <a16:creationId xmlns:a16="http://schemas.microsoft.com/office/drawing/2014/main" id="{5373F958-D9DC-40CB-879F-F8F486E951B7}"/>
            </a:ext>
          </a:extLst>
        </xdr:cNvPr>
        <xdr:cNvGrpSpPr/>
      </xdr:nvGrpSpPr>
      <xdr:grpSpPr>
        <a:xfrm>
          <a:off x="16021049" y="301626"/>
          <a:ext cx="2444750" cy="8096250"/>
          <a:chOff x="15856743" y="631031"/>
          <a:chExt cx="2428875" cy="8096250"/>
        </a:xfrm>
      </xdr:grpSpPr>
      <xdr:sp macro="" textlink="">
        <xdr:nvSpPr>
          <xdr:cNvPr id="37" name="Rectangle: Rounded Corners 36">
            <a:extLst>
              <a:ext uri="{FF2B5EF4-FFF2-40B4-BE49-F238E27FC236}">
                <a16:creationId xmlns:a16="http://schemas.microsoft.com/office/drawing/2014/main" id="{3C9D2C5F-826E-4BB4-96CB-9A060A8BCA7D}"/>
              </a:ext>
            </a:extLst>
          </xdr:cNvPr>
          <xdr:cNvSpPr/>
        </xdr:nvSpPr>
        <xdr:spPr>
          <a:xfrm>
            <a:off x="15856743" y="631031"/>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22" name="MAJOR 2">
                <a:extLst>
                  <a:ext uri="{FF2B5EF4-FFF2-40B4-BE49-F238E27FC236}">
                    <a16:creationId xmlns:a16="http://schemas.microsoft.com/office/drawing/2014/main" id="{09BEF44B-1FAA-4F71-B24A-406847E1F691}"/>
                  </a:ext>
                </a:extLst>
              </xdr:cNvPr>
              <xdr:cNvGraphicFramePr/>
            </xdr:nvGraphicFramePr>
            <xdr:xfrm>
              <a:off x="16240125" y="1343025"/>
              <a:ext cx="1816893" cy="1323975"/>
            </xdr:xfrm>
            <a:graphic>
              <a:graphicData uri="http://schemas.microsoft.com/office/drawing/2010/slicer">
                <sle:slicer xmlns:sle="http://schemas.microsoft.com/office/drawing/2010/slicer" name="MAJOR 2"/>
              </a:graphicData>
            </a:graphic>
          </xdr:graphicFrame>
        </mc:Choice>
        <mc:Fallback xmlns="">
          <xdr:sp macro="" textlink="">
            <xdr:nvSpPr>
              <xdr:cNvPr id="0" name=""/>
              <xdr:cNvSpPr>
                <a:spLocks noTextEdit="1"/>
              </xdr:cNvSpPr>
            </xdr:nvSpPr>
            <xdr:spPr>
              <a:xfrm>
                <a:off x="16406937" y="1013620"/>
                <a:ext cx="1828768" cy="1323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3" name="GENDER 2">
                <a:extLst>
                  <a:ext uri="{FF2B5EF4-FFF2-40B4-BE49-F238E27FC236}">
                    <a16:creationId xmlns:a16="http://schemas.microsoft.com/office/drawing/2014/main" id="{245271F1-6273-4F11-AA2C-EB60EDFF84F2}"/>
                  </a:ext>
                </a:extLst>
              </xdr:cNvPr>
              <xdr:cNvGraphicFramePr/>
            </xdr:nvGraphicFramePr>
            <xdr:xfrm>
              <a:off x="16230599" y="4746625"/>
              <a:ext cx="1816894" cy="1087157"/>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16397349" y="4417220"/>
                <a:ext cx="1828769" cy="108715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4" name="RACE/ETHNICITY 2">
                <a:extLst>
                  <a:ext uri="{FF2B5EF4-FFF2-40B4-BE49-F238E27FC236}">
                    <a16:creationId xmlns:a16="http://schemas.microsoft.com/office/drawing/2014/main" id="{1A66D1E1-5335-4F6D-98C8-40C93F34FFA8}"/>
                  </a:ext>
                </a:extLst>
              </xdr:cNvPr>
              <xdr:cNvGraphicFramePr/>
            </xdr:nvGraphicFramePr>
            <xdr:xfrm>
              <a:off x="16240125" y="3232263"/>
              <a:ext cx="1816894" cy="949099"/>
            </xdr:xfrm>
            <a:graphic>
              <a:graphicData uri="http://schemas.microsoft.com/office/drawing/2010/slicer">
                <sle:slicer xmlns:sle="http://schemas.microsoft.com/office/drawing/2010/slicer" name="RACE/ETHNICITY 2"/>
              </a:graphicData>
            </a:graphic>
          </xdr:graphicFrame>
        </mc:Choice>
        <mc:Fallback xmlns="">
          <xdr:sp macro="" textlink="">
            <xdr:nvSpPr>
              <xdr:cNvPr id="0" name=""/>
              <xdr:cNvSpPr>
                <a:spLocks noTextEdit="1"/>
              </xdr:cNvSpPr>
            </xdr:nvSpPr>
            <xdr:spPr>
              <a:xfrm>
                <a:off x="16406937" y="2902858"/>
                <a:ext cx="1828769" cy="949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0</xdr:col>
      <xdr:colOff>71437</xdr:colOff>
      <xdr:row>18</xdr:row>
      <xdr:rowOff>40821</xdr:rowOff>
    </xdr:from>
    <xdr:to>
      <xdr:col>16</xdr:col>
      <xdr:colOff>345281</xdr:colOff>
      <xdr:row>42</xdr:row>
      <xdr:rowOff>100352</xdr:rowOff>
    </xdr:to>
    <xdr:graphicFrame macro="">
      <xdr:nvGraphicFramePr>
        <xdr:cNvPr id="25" name="Chart 24">
          <a:extLst>
            <a:ext uri="{FF2B5EF4-FFF2-40B4-BE49-F238E27FC236}">
              <a16:creationId xmlns:a16="http://schemas.microsoft.com/office/drawing/2014/main" id="{0158774E-32A7-48C8-B020-91E12CB00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12208</xdr:colOff>
      <xdr:row>24</xdr:row>
      <xdr:rowOff>1732</xdr:rowOff>
    </xdr:from>
    <xdr:to>
      <xdr:col>18</xdr:col>
      <xdr:colOff>470670</xdr:colOff>
      <xdr:row>27</xdr:row>
      <xdr:rowOff>53652</xdr:rowOff>
    </xdr:to>
    <xdr:sp macro="" textlink="">
      <xdr:nvSpPr>
        <xdr:cNvPr id="26" name="TextBox 25">
          <a:extLst>
            <a:ext uri="{FF2B5EF4-FFF2-40B4-BE49-F238E27FC236}">
              <a16:creationId xmlns:a16="http://schemas.microsoft.com/office/drawing/2014/main" id="{A5D953CC-6A45-425F-B560-321E9D18C7B9}"/>
            </a:ext>
          </a:extLst>
        </xdr:cNvPr>
        <xdr:cNvSpPr txBox="1"/>
      </xdr:nvSpPr>
      <xdr:spPr>
        <a:xfrm rot="19587743">
          <a:off x="9727708" y="4573732"/>
          <a:ext cx="1672900" cy="62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a:solidFill>
                <a:schemeClr val="bg1"/>
              </a:solidFill>
              <a:latin typeface="Forte" panose="03060902040502070203" pitchFamily="66" charset="0"/>
            </a:rPr>
            <a:t>Goal: &gt;4</a:t>
          </a:r>
        </a:p>
      </xdr:txBody>
    </xdr:sp>
    <xdr:clientData/>
  </xdr:twoCellAnchor>
  <xdr:twoCellAnchor>
    <xdr:from>
      <xdr:col>16</xdr:col>
      <xdr:colOff>226220</xdr:colOff>
      <xdr:row>23</xdr:row>
      <xdr:rowOff>35720</xdr:rowOff>
    </xdr:from>
    <xdr:to>
      <xdr:col>17</xdr:col>
      <xdr:colOff>250032</xdr:colOff>
      <xdr:row>25</xdr:row>
      <xdr:rowOff>178595</xdr:rowOff>
    </xdr:to>
    <xdr:cxnSp macro="">
      <xdr:nvCxnSpPr>
        <xdr:cNvPr id="27" name="Connector: Curved 26">
          <a:extLst>
            <a:ext uri="{FF2B5EF4-FFF2-40B4-BE49-F238E27FC236}">
              <a16:creationId xmlns:a16="http://schemas.microsoft.com/office/drawing/2014/main" id="{CB8C47DE-BB36-4C34-86EA-6FA5809B6ACB}"/>
            </a:ext>
          </a:extLst>
        </xdr:cNvPr>
        <xdr:cNvCxnSpPr/>
      </xdr:nvCxnSpPr>
      <xdr:spPr>
        <a:xfrm rot="10800000">
          <a:off x="9941720" y="4417220"/>
          <a:ext cx="631031" cy="523875"/>
        </a:xfrm>
        <a:prstGeom prst="curvedConnector3">
          <a:avLst>
            <a:gd name="adj1" fmla="val 38679"/>
          </a:avLst>
        </a:prstGeom>
        <a:ln w="19050">
          <a:solidFill>
            <a:schemeClr val="bg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19655</xdr:colOff>
      <xdr:row>25</xdr:row>
      <xdr:rowOff>3401</xdr:rowOff>
    </xdr:from>
    <xdr:to>
      <xdr:col>23</xdr:col>
      <xdr:colOff>432406</xdr:colOff>
      <xdr:row>41</xdr:row>
      <xdr:rowOff>140986</xdr:rowOff>
    </xdr:to>
    <xdr:graphicFrame macro="">
      <xdr:nvGraphicFramePr>
        <xdr:cNvPr id="28" name="Chart 27">
          <a:extLst>
            <a:ext uri="{FF2B5EF4-FFF2-40B4-BE49-F238E27FC236}">
              <a16:creationId xmlns:a16="http://schemas.microsoft.com/office/drawing/2014/main" id="{F98857D2-DBD9-4F56-AAE4-783D94DA7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516786</xdr:colOff>
      <xdr:row>21</xdr:row>
      <xdr:rowOff>130689</xdr:rowOff>
    </xdr:from>
    <xdr:to>
      <xdr:col>23</xdr:col>
      <xdr:colOff>374478</xdr:colOff>
      <xdr:row>30</xdr:row>
      <xdr:rowOff>118782</xdr:rowOff>
    </xdr:to>
    <xdr:sp macro="" textlink="">
      <xdr:nvSpPr>
        <xdr:cNvPr id="29" name="TextBox 28">
          <a:extLst>
            <a:ext uri="{FF2B5EF4-FFF2-40B4-BE49-F238E27FC236}">
              <a16:creationId xmlns:a16="http://schemas.microsoft.com/office/drawing/2014/main" id="{0126C9D1-1829-4D67-96A9-69C09B2E0689}"/>
            </a:ext>
          </a:extLst>
        </xdr:cNvPr>
        <xdr:cNvSpPr txBox="1"/>
      </xdr:nvSpPr>
      <xdr:spPr>
        <a:xfrm flipH="1">
          <a:off x="10772036" y="4131189"/>
          <a:ext cx="3477192" cy="1702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a:solidFill>
                <a:schemeClr val="tx1">
                  <a:lumMod val="75000"/>
                  <a:lumOff val="25000"/>
                </a:schemeClr>
              </a:solidFill>
              <a:latin typeface="+mn-lt"/>
            </a:rPr>
            <a:t>Do you feel like you</a:t>
          </a:r>
          <a:r>
            <a:rPr lang="en-US" sz="1600" b="0" baseline="0">
              <a:solidFill>
                <a:schemeClr val="tx1">
                  <a:lumMod val="75000"/>
                  <a:lumOff val="25000"/>
                </a:schemeClr>
              </a:solidFill>
              <a:latin typeface="+mn-lt"/>
            </a:rPr>
            <a:t>r mentor understands your challenges?</a:t>
          </a:r>
          <a:endParaRPr lang="en-US" sz="1600" b="0">
            <a:solidFill>
              <a:schemeClr val="tx1">
                <a:lumMod val="75000"/>
                <a:lumOff val="25000"/>
              </a:schemeClr>
            </a:solidFill>
            <a:latin typeface="+mn-lt"/>
          </a:endParaRPr>
        </a:p>
      </xdr:txBody>
    </xdr:sp>
    <xdr:clientData/>
  </xdr:twoCellAnchor>
  <xdr:twoCellAnchor>
    <xdr:from>
      <xdr:col>0</xdr:col>
      <xdr:colOff>0</xdr:colOff>
      <xdr:row>42</xdr:row>
      <xdr:rowOff>178594</xdr:rowOff>
    </xdr:from>
    <xdr:to>
      <xdr:col>9</xdr:col>
      <xdr:colOff>250031</xdr:colOff>
      <xdr:row>44</xdr:row>
      <xdr:rowOff>71438</xdr:rowOff>
    </xdr:to>
    <xdr:sp macro="" textlink="">
      <xdr:nvSpPr>
        <xdr:cNvPr id="30" name="TextBox 29">
          <a:extLst>
            <a:ext uri="{FF2B5EF4-FFF2-40B4-BE49-F238E27FC236}">
              <a16:creationId xmlns:a16="http://schemas.microsoft.com/office/drawing/2014/main" id="{48DA2866-F333-4B43-ADB6-E9DD909C9422}"/>
            </a:ext>
          </a:extLst>
        </xdr:cNvPr>
        <xdr:cNvSpPr txBox="1"/>
      </xdr:nvSpPr>
      <xdr:spPr>
        <a:xfrm>
          <a:off x="0" y="8179594"/>
          <a:ext cx="5715000"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baseline="0">
              <a:solidFill>
                <a:schemeClr val="tx1">
                  <a:lumMod val="75000"/>
                  <a:lumOff val="25000"/>
                </a:schemeClr>
              </a:solidFill>
              <a:latin typeface="+mn-lt"/>
            </a:rPr>
            <a:t>Scale: 1, Strongly Disagree to 5, Strongly Agree</a:t>
          </a:r>
          <a:endParaRPr lang="en-US" sz="1200" b="0">
            <a:solidFill>
              <a:schemeClr val="tx1">
                <a:lumMod val="75000"/>
                <a:lumOff val="25000"/>
              </a:schemeClr>
            </a:solidFill>
            <a:latin typeface="+mn-lt"/>
          </a:endParaRPr>
        </a:p>
      </xdr:txBody>
    </xdr:sp>
    <xdr:clientData/>
  </xdr:twoCellAnchor>
  <xdr:twoCellAnchor>
    <xdr:from>
      <xdr:col>0</xdr:col>
      <xdr:colOff>178594</xdr:colOff>
      <xdr:row>23</xdr:row>
      <xdr:rowOff>35719</xdr:rowOff>
    </xdr:from>
    <xdr:to>
      <xdr:col>16</xdr:col>
      <xdr:colOff>178594</xdr:colOff>
      <xdr:row>23</xdr:row>
      <xdr:rowOff>35719</xdr:rowOff>
    </xdr:to>
    <xdr:cxnSp macro="">
      <xdr:nvCxnSpPr>
        <xdr:cNvPr id="31" name="Straight Connector 30">
          <a:extLst>
            <a:ext uri="{FF2B5EF4-FFF2-40B4-BE49-F238E27FC236}">
              <a16:creationId xmlns:a16="http://schemas.microsoft.com/office/drawing/2014/main" id="{0E61CCCF-B772-483E-8E80-B753F84D1AE8}"/>
            </a:ext>
          </a:extLst>
        </xdr:cNvPr>
        <xdr:cNvCxnSpPr/>
      </xdr:nvCxnSpPr>
      <xdr:spPr>
        <a:xfrm>
          <a:off x="178594" y="4417219"/>
          <a:ext cx="971550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138205</xdr:colOff>
      <xdr:row>33</xdr:row>
      <xdr:rowOff>0</xdr:rowOff>
    </xdr:from>
    <xdr:to>
      <xdr:col>29</xdr:col>
      <xdr:colOff>550161</xdr:colOff>
      <xdr:row>41</xdr:row>
      <xdr:rowOff>75724</xdr:rowOff>
    </xdr:to>
    <xdr:grpSp>
      <xdr:nvGrpSpPr>
        <xdr:cNvPr id="39" name="Group 38">
          <a:extLst>
            <a:ext uri="{FF2B5EF4-FFF2-40B4-BE49-F238E27FC236}">
              <a16:creationId xmlns:a16="http://schemas.microsoft.com/office/drawing/2014/main" id="{59E1DE98-C0D4-4ED8-BCE9-C78FD79BCAA1}"/>
            </a:ext>
          </a:extLst>
        </xdr:cNvPr>
        <xdr:cNvGrpSpPr/>
      </xdr:nvGrpSpPr>
      <xdr:grpSpPr>
        <a:xfrm>
          <a:off x="16533111" y="6286500"/>
          <a:ext cx="1626394" cy="1599724"/>
          <a:chOff x="13044490" y="5905500"/>
          <a:chExt cx="1626394" cy="1599724"/>
        </a:xfrm>
      </xdr:grpSpPr>
      <xdr:sp macro="" textlink="">
        <xdr:nvSpPr>
          <xdr:cNvPr id="40" name="Oval 39">
            <a:extLst>
              <a:ext uri="{FF2B5EF4-FFF2-40B4-BE49-F238E27FC236}">
                <a16:creationId xmlns:a16="http://schemas.microsoft.com/office/drawing/2014/main" id="{178DB3DE-0D6E-4A1D-860B-1E67D7CEE5ED}"/>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mentor!C34">
        <xdr:nvSpPr>
          <xdr:cNvPr id="41" name="TextBox 40">
            <a:extLst>
              <a:ext uri="{FF2B5EF4-FFF2-40B4-BE49-F238E27FC236}">
                <a16:creationId xmlns:a16="http://schemas.microsoft.com/office/drawing/2014/main" id="{019DEA30-05CB-4631-912D-9539A355B0CF}"/>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B517FCB-2DCB-43A5-BF53-107266545356}" type="TxLink">
              <a:rPr lang="en-US" sz="3600" b="0" i="0" u="none" strike="noStrike">
                <a:solidFill>
                  <a:srgbClr val="215992"/>
                </a:solidFill>
                <a:latin typeface="Arial Black" panose="020B0A04020102020204" pitchFamily="34" charset="0"/>
                <a:cs typeface="Calibri"/>
              </a:rPr>
              <a:pPr algn="ctr"/>
              <a:t>79</a:t>
            </a:fld>
            <a:endParaRPr lang="en-US" sz="8800">
              <a:solidFill>
                <a:srgbClr val="215992"/>
              </a:solidFill>
              <a:latin typeface="Arial Black" panose="020B0A04020102020204" pitchFamily="34" charset="0"/>
            </a:endParaRPr>
          </a:p>
        </xdr:txBody>
      </xdr:sp>
      <xdr:sp macro="" textlink="">
        <xdr:nvSpPr>
          <xdr:cNvPr id="42" name="TextBox 41">
            <a:extLst>
              <a:ext uri="{FF2B5EF4-FFF2-40B4-BE49-F238E27FC236}">
                <a16:creationId xmlns:a16="http://schemas.microsoft.com/office/drawing/2014/main" id="{F5D72BD2-E79B-4E76-ACE9-5B03B7AFB639}"/>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507207</xdr:colOff>
      <xdr:row>1</xdr:row>
      <xdr:rowOff>166687</xdr:rowOff>
    </xdr:from>
    <xdr:to>
      <xdr:col>24</xdr:col>
      <xdr:colOff>507207</xdr:colOff>
      <xdr:row>44</xdr:row>
      <xdr:rowOff>71437</xdr:rowOff>
    </xdr:to>
    <xdr:sp macro="" textlink="">
      <xdr:nvSpPr>
        <xdr:cNvPr id="21" name="Rectangle: Rounded Corners 20">
          <a:extLst>
            <a:ext uri="{FF2B5EF4-FFF2-40B4-BE49-F238E27FC236}">
              <a16:creationId xmlns:a16="http://schemas.microsoft.com/office/drawing/2014/main" id="{3BD58538-2030-490D-8DE0-368FF8361670}"/>
            </a:ext>
          </a:extLst>
        </xdr:cNvPr>
        <xdr:cNvSpPr/>
      </xdr:nvSpPr>
      <xdr:spPr>
        <a:xfrm>
          <a:off x="12651582" y="357187"/>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xdr:clientData/>
  </xdr:twoCellAnchor>
  <xdr:twoCellAnchor editAs="oneCell">
    <xdr:from>
      <xdr:col>0</xdr:col>
      <xdr:colOff>0</xdr:colOff>
      <xdr:row>0</xdr:row>
      <xdr:rowOff>12312</xdr:rowOff>
    </xdr:from>
    <xdr:to>
      <xdr:col>18</xdr:col>
      <xdr:colOff>535780</xdr:colOff>
      <xdr:row>45</xdr:row>
      <xdr:rowOff>23812</xdr:rowOff>
    </xdr:to>
    <xdr:pic>
      <xdr:nvPicPr>
        <xdr:cNvPr id="2" name="Picture 1">
          <a:extLst>
            <a:ext uri="{FF2B5EF4-FFF2-40B4-BE49-F238E27FC236}">
              <a16:creationId xmlns:a16="http://schemas.microsoft.com/office/drawing/2014/main" id="{D8325964-2FCA-45E7-843C-C0400A03F8E8}"/>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19000"/>
                  </a14:imgEffect>
                </a14:imgLayer>
              </a14:imgProps>
            </a:ext>
          </a:extLst>
        </a:blip>
        <a:srcRect l="24255"/>
        <a:stretch/>
      </xdr:blipFill>
      <xdr:spPr>
        <a:xfrm>
          <a:off x="0" y="12312"/>
          <a:ext cx="11465718" cy="8584000"/>
        </a:xfrm>
        <a:prstGeom prst="rect">
          <a:avLst/>
        </a:prstGeom>
      </xdr:spPr>
    </xdr:pic>
    <xdr:clientData/>
  </xdr:twoCellAnchor>
  <xdr:twoCellAnchor>
    <xdr:from>
      <xdr:col>6</xdr:col>
      <xdr:colOff>464343</xdr:colOff>
      <xdr:row>0</xdr:row>
      <xdr:rowOff>0</xdr:rowOff>
    </xdr:from>
    <xdr:to>
      <xdr:col>19</xdr:col>
      <xdr:colOff>0</xdr:colOff>
      <xdr:row>45</xdr:row>
      <xdr:rowOff>23812</xdr:rowOff>
    </xdr:to>
    <xdr:sp macro="" textlink="">
      <xdr:nvSpPr>
        <xdr:cNvPr id="3" name="Rectangle 2">
          <a:extLst>
            <a:ext uri="{FF2B5EF4-FFF2-40B4-BE49-F238E27FC236}">
              <a16:creationId xmlns:a16="http://schemas.microsoft.com/office/drawing/2014/main" id="{EC3FB32C-06E0-4211-AF06-247DB052B87B}"/>
            </a:ext>
          </a:extLst>
        </xdr:cNvPr>
        <xdr:cNvSpPr/>
      </xdr:nvSpPr>
      <xdr:spPr>
        <a:xfrm>
          <a:off x="4107656" y="0"/>
          <a:ext cx="7429500" cy="8596312"/>
        </a:xfrm>
        <a:prstGeom prst="rect">
          <a:avLst/>
        </a:prstGeom>
        <a:solidFill>
          <a:srgbClr val="A0C6E6">
            <a:alpha val="8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404812</xdr:colOff>
      <xdr:row>7</xdr:row>
      <xdr:rowOff>142874</xdr:rowOff>
    </xdr:from>
    <xdr:to>
      <xdr:col>6</xdr:col>
      <xdr:colOff>464343</xdr:colOff>
      <xdr:row>33</xdr:row>
      <xdr:rowOff>9524</xdr:rowOff>
    </xdr:to>
    <xdr:sp macro="" textlink="">
      <xdr:nvSpPr>
        <xdr:cNvPr id="4" name="TextBox 3">
          <a:extLst>
            <a:ext uri="{FF2B5EF4-FFF2-40B4-BE49-F238E27FC236}">
              <a16:creationId xmlns:a16="http://schemas.microsoft.com/office/drawing/2014/main" id="{94B3EB5F-AA61-4320-A792-B21D6D76D37B}"/>
            </a:ext>
          </a:extLst>
        </xdr:cNvPr>
        <xdr:cNvSpPr txBox="1"/>
      </xdr:nvSpPr>
      <xdr:spPr>
        <a:xfrm>
          <a:off x="404812" y="1476374"/>
          <a:ext cx="3702844" cy="481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4800" b="1">
              <a:solidFill>
                <a:schemeClr val="bg1"/>
              </a:solidFill>
            </a:rPr>
            <a:t>Where do students show the largest </a:t>
          </a:r>
          <a:r>
            <a:rPr lang="en-US" sz="4800" b="1">
              <a:solidFill>
                <a:srgbClr val="A0C6E6"/>
              </a:solidFill>
              <a:latin typeface="Arial Black" panose="020B0A04020102020204" pitchFamily="34" charset="0"/>
            </a:rPr>
            <a:t>PRE</a:t>
          </a:r>
          <a:r>
            <a:rPr lang="en-US" sz="4800" b="1">
              <a:solidFill>
                <a:schemeClr val="bg1">
                  <a:lumMod val="95000"/>
                </a:schemeClr>
              </a:solidFill>
              <a:latin typeface="Arial Black" panose="020B0A04020102020204" pitchFamily="34" charset="0"/>
            </a:rPr>
            <a:t>/</a:t>
          </a:r>
          <a:r>
            <a:rPr lang="en-US" sz="4800" b="1">
              <a:solidFill>
                <a:srgbClr val="215992"/>
              </a:solidFill>
              <a:latin typeface="Arial Black" panose="020B0A04020102020204" pitchFamily="34" charset="0"/>
            </a:rPr>
            <a:t>POST</a:t>
          </a:r>
          <a:r>
            <a:rPr lang="en-US" sz="4800" b="1">
              <a:solidFill>
                <a:schemeClr val="bg1"/>
              </a:solidFill>
              <a:latin typeface="Arial Black" panose="020B0A04020102020204" pitchFamily="34" charset="0"/>
            </a:rPr>
            <a:t> GAINS</a:t>
          </a:r>
          <a:r>
            <a:rPr lang="en-US" sz="4800" b="1">
              <a:solidFill>
                <a:schemeClr val="bg1"/>
              </a:solidFill>
            </a:rPr>
            <a:t>?</a:t>
          </a:r>
        </a:p>
      </xdr:txBody>
    </xdr:sp>
    <xdr:clientData/>
  </xdr:twoCellAnchor>
  <xdr:twoCellAnchor>
    <xdr:from>
      <xdr:col>18</xdr:col>
      <xdr:colOff>520017</xdr:colOff>
      <xdr:row>0</xdr:row>
      <xdr:rowOff>11906</xdr:rowOff>
    </xdr:from>
    <xdr:to>
      <xdr:col>20</xdr:col>
      <xdr:colOff>164986</xdr:colOff>
      <xdr:row>45</xdr:row>
      <xdr:rowOff>23812</xdr:rowOff>
    </xdr:to>
    <xdr:sp macro="" textlink="">
      <xdr:nvSpPr>
        <xdr:cNvPr id="5" name="TextBox 4">
          <a:extLst>
            <a:ext uri="{FF2B5EF4-FFF2-40B4-BE49-F238E27FC236}">
              <a16:creationId xmlns:a16="http://schemas.microsoft.com/office/drawing/2014/main" id="{71E1D5C0-E618-41BC-A7BB-B3746396421F}"/>
            </a:ext>
          </a:extLst>
        </xdr:cNvPr>
        <xdr:cNvSpPr txBox="1"/>
      </xdr:nvSpPr>
      <xdr:spPr>
        <a:xfrm>
          <a:off x="11449955" y="11906"/>
          <a:ext cx="859406" cy="8584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RESEARCH SKILLS</a:t>
          </a:r>
        </a:p>
      </xdr:txBody>
    </xdr:sp>
    <xdr:clientData/>
  </xdr:twoCellAnchor>
  <xdr:twoCellAnchor>
    <xdr:from>
      <xdr:col>0</xdr:col>
      <xdr:colOff>488156</xdr:colOff>
      <xdr:row>6</xdr:row>
      <xdr:rowOff>11906</xdr:rowOff>
    </xdr:from>
    <xdr:to>
      <xdr:col>5</xdr:col>
      <xdr:colOff>476249</xdr:colOff>
      <xdr:row>7</xdr:row>
      <xdr:rowOff>23812</xdr:rowOff>
    </xdr:to>
    <xdr:sp macro="" textlink="">
      <xdr:nvSpPr>
        <xdr:cNvPr id="6" name="Rectangle 5">
          <a:extLst>
            <a:ext uri="{FF2B5EF4-FFF2-40B4-BE49-F238E27FC236}">
              <a16:creationId xmlns:a16="http://schemas.microsoft.com/office/drawing/2014/main" id="{4D0BE804-E6E1-42EB-B256-F504C2691490}"/>
            </a:ext>
          </a:extLst>
        </xdr:cNvPr>
        <xdr:cNvSpPr/>
      </xdr:nvSpPr>
      <xdr:spPr>
        <a:xfrm>
          <a:off x="488156" y="1154906"/>
          <a:ext cx="3024187" cy="20240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21</xdr:col>
      <xdr:colOff>238126</xdr:colOff>
      <xdr:row>6</xdr:row>
      <xdr:rowOff>47626</xdr:rowOff>
    </xdr:from>
    <xdr:to>
      <xdr:col>24</xdr:col>
      <xdr:colOff>245270</xdr:colOff>
      <xdr:row>12</xdr:row>
      <xdr:rowOff>47626</xdr:rowOff>
    </xdr:to>
    <mc:AlternateContent xmlns:mc="http://schemas.openxmlformats.org/markup-compatibility/2006" xmlns:a14="http://schemas.microsoft.com/office/drawing/2010/main">
      <mc:Choice Requires="a14">
        <xdr:graphicFrame macro="">
          <xdr:nvGraphicFramePr>
            <xdr:cNvPr id="7" name="MAJOR 3">
              <a:extLst>
                <a:ext uri="{FF2B5EF4-FFF2-40B4-BE49-F238E27FC236}">
                  <a16:creationId xmlns:a16="http://schemas.microsoft.com/office/drawing/2014/main" id="{9ED701E3-ABB8-4838-BA56-751F08D971F9}"/>
                </a:ext>
              </a:extLst>
            </xdr:cNvPr>
            <xdr:cNvGraphicFramePr/>
          </xdr:nvGraphicFramePr>
          <xdr:xfrm>
            <a:off x="0" y="0"/>
            <a:ext cx="0" cy="0"/>
          </xdr:xfrm>
          <a:graphic>
            <a:graphicData uri="http://schemas.microsoft.com/office/drawing/2010/slicer">
              <sle:slicer xmlns:sle="http://schemas.microsoft.com/office/drawing/2010/slicer" name="MAJOR 3"/>
            </a:graphicData>
          </a:graphic>
        </xdr:graphicFrame>
      </mc:Choice>
      <mc:Fallback xmlns="">
        <xdr:sp macro="" textlink="">
          <xdr:nvSpPr>
            <xdr:cNvPr id="0" name=""/>
            <xdr:cNvSpPr>
              <a:spLocks noTextEdit="1"/>
            </xdr:cNvSpPr>
          </xdr:nvSpPr>
          <xdr:spPr>
            <a:xfrm>
              <a:off x="12989720" y="1190626"/>
              <a:ext cx="1828800"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238126</xdr:colOff>
      <xdr:row>21</xdr:row>
      <xdr:rowOff>35720</xdr:rowOff>
    </xdr:from>
    <xdr:to>
      <xdr:col>24</xdr:col>
      <xdr:colOff>245270</xdr:colOff>
      <xdr:row>26</xdr:row>
      <xdr:rowOff>83345</xdr:rowOff>
    </xdr:to>
    <mc:AlternateContent xmlns:mc="http://schemas.openxmlformats.org/markup-compatibility/2006" xmlns:a14="http://schemas.microsoft.com/office/drawing/2010/main">
      <mc:Choice Requires="a14">
        <xdr:graphicFrame macro="">
          <xdr:nvGraphicFramePr>
            <xdr:cNvPr id="8" name="GENDER 3">
              <a:extLst>
                <a:ext uri="{FF2B5EF4-FFF2-40B4-BE49-F238E27FC236}">
                  <a16:creationId xmlns:a16="http://schemas.microsoft.com/office/drawing/2014/main" id="{A82A6DE5-3447-47ED-AFDC-38344C1FAD45}"/>
                </a:ext>
              </a:extLst>
            </xdr:cNvPr>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12989720" y="4036220"/>
              <a:ext cx="1828800" cy="1000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238126</xdr:colOff>
      <xdr:row>13</xdr:row>
      <xdr:rowOff>189311</xdr:rowOff>
    </xdr:from>
    <xdr:to>
      <xdr:col>24</xdr:col>
      <xdr:colOff>245270</xdr:colOff>
      <xdr:row>19</xdr:row>
      <xdr:rowOff>84536</xdr:rowOff>
    </xdr:to>
    <mc:AlternateContent xmlns:mc="http://schemas.openxmlformats.org/markup-compatibility/2006" xmlns:a14="http://schemas.microsoft.com/office/drawing/2010/main">
      <mc:Choice Requires="a14">
        <xdr:graphicFrame macro="">
          <xdr:nvGraphicFramePr>
            <xdr:cNvPr id="9" name="RACE/ETHNICITY 3">
              <a:extLst>
                <a:ext uri="{FF2B5EF4-FFF2-40B4-BE49-F238E27FC236}">
                  <a16:creationId xmlns:a16="http://schemas.microsoft.com/office/drawing/2014/main" id="{4FAF51C8-D82C-4209-8D49-CB00BD6F7D5F}"/>
                </a:ext>
              </a:extLst>
            </xdr:cNvPr>
            <xdr:cNvGraphicFramePr/>
          </xdr:nvGraphicFramePr>
          <xdr:xfrm>
            <a:off x="0" y="0"/>
            <a:ext cx="0" cy="0"/>
          </xdr:xfrm>
          <a:graphic>
            <a:graphicData uri="http://schemas.microsoft.com/office/drawing/2010/slicer">
              <sle:slicer xmlns:sle="http://schemas.microsoft.com/office/drawing/2010/slicer" name="RACE/ETHNICITY 3"/>
            </a:graphicData>
          </a:graphic>
        </xdr:graphicFrame>
      </mc:Choice>
      <mc:Fallback xmlns="">
        <xdr:sp macro="" textlink="">
          <xdr:nvSpPr>
            <xdr:cNvPr id="0" name=""/>
            <xdr:cNvSpPr>
              <a:spLocks noTextEdit="1"/>
            </xdr:cNvSpPr>
          </xdr:nvSpPr>
          <xdr:spPr>
            <a:xfrm>
              <a:off x="12989720" y="2665811"/>
              <a:ext cx="1828800"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119061</xdr:colOff>
      <xdr:row>1</xdr:row>
      <xdr:rowOff>142873</xdr:rowOff>
    </xdr:from>
    <xdr:to>
      <xdr:col>19</xdr:col>
      <xdr:colOff>0</xdr:colOff>
      <xdr:row>44</xdr:row>
      <xdr:rowOff>47624</xdr:rowOff>
    </xdr:to>
    <xdr:graphicFrame macro="">
      <xdr:nvGraphicFramePr>
        <xdr:cNvPr id="10" name="Chart 9">
          <a:extLst>
            <a:ext uri="{FF2B5EF4-FFF2-40B4-BE49-F238E27FC236}">
              <a16:creationId xmlns:a16="http://schemas.microsoft.com/office/drawing/2014/main" id="{D78D30CB-41B7-4A32-9A81-4EF4A4F1B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392907</xdr:colOff>
      <xdr:row>43</xdr:row>
      <xdr:rowOff>166687</xdr:rowOff>
    </xdr:from>
    <xdr:to>
      <xdr:col>25</xdr:col>
      <xdr:colOff>0</xdr:colOff>
      <xdr:row>45</xdr:row>
      <xdr:rowOff>59531</xdr:rowOff>
    </xdr:to>
    <xdr:sp macro="" textlink="">
      <xdr:nvSpPr>
        <xdr:cNvPr id="11" name="TextBox 10">
          <a:extLst>
            <a:ext uri="{FF2B5EF4-FFF2-40B4-BE49-F238E27FC236}">
              <a16:creationId xmlns:a16="http://schemas.microsoft.com/office/drawing/2014/main" id="{6EA3A167-88EB-459E-B026-F93748466CAA}"/>
            </a:ext>
          </a:extLst>
        </xdr:cNvPr>
        <xdr:cNvSpPr txBox="1"/>
      </xdr:nvSpPr>
      <xdr:spPr>
        <a:xfrm>
          <a:off x="9501188" y="8358187"/>
          <a:ext cx="5679281"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baseline="0">
              <a:solidFill>
                <a:schemeClr val="tx1">
                  <a:lumMod val="75000"/>
                  <a:lumOff val="25000"/>
                </a:schemeClr>
              </a:solidFill>
              <a:latin typeface="+mn-lt"/>
            </a:rPr>
            <a:t>Scale: 1, Poor to 5, Excellent</a:t>
          </a:r>
          <a:endParaRPr lang="en-US" sz="1200" b="0">
            <a:solidFill>
              <a:schemeClr val="tx1">
                <a:lumMod val="75000"/>
                <a:lumOff val="25000"/>
              </a:schemeClr>
            </a:solidFill>
            <a:latin typeface="+mn-lt"/>
          </a:endParaRPr>
        </a:p>
      </xdr:txBody>
    </xdr:sp>
    <xdr:clientData/>
  </xdr:twoCellAnchor>
  <xdr:twoCellAnchor>
    <xdr:from>
      <xdr:col>7</xdr:col>
      <xdr:colOff>47625</xdr:colOff>
      <xdr:row>4</xdr:row>
      <xdr:rowOff>0</xdr:rowOff>
    </xdr:from>
    <xdr:to>
      <xdr:col>10</xdr:col>
      <xdr:colOff>297656</xdr:colOff>
      <xdr:row>8</xdr:row>
      <xdr:rowOff>35718</xdr:rowOff>
    </xdr:to>
    <xdr:sp macro="" textlink="">
      <xdr:nvSpPr>
        <xdr:cNvPr id="12" name="TextBox 11">
          <a:extLst>
            <a:ext uri="{FF2B5EF4-FFF2-40B4-BE49-F238E27FC236}">
              <a16:creationId xmlns:a16="http://schemas.microsoft.com/office/drawing/2014/main" id="{A6C5FAD2-8252-4A5D-9D66-E55FD2FA2415}"/>
            </a:ext>
          </a:extLst>
        </xdr:cNvPr>
        <xdr:cNvSpPr txBox="1"/>
      </xdr:nvSpPr>
      <xdr:spPr>
        <a:xfrm>
          <a:off x="4298156" y="762000"/>
          <a:ext cx="2071688" cy="79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i="1">
              <a:solidFill>
                <a:schemeClr val="tx1">
                  <a:lumMod val="75000"/>
                  <a:lumOff val="25000"/>
                </a:schemeClr>
              </a:solidFill>
              <a:latin typeface="+mn-lt"/>
            </a:rPr>
            <a:t>Rate your ability to...</a:t>
          </a:r>
        </a:p>
      </xdr:txBody>
    </xdr:sp>
    <xdr:clientData/>
  </xdr:twoCellAnchor>
  <xdr:twoCellAnchor>
    <xdr:from>
      <xdr:col>8</xdr:col>
      <xdr:colOff>47626</xdr:colOff>
      <xdr:row>7</xdr:row>
      <xdr:rowOff>23812</xdr:rowOff>
    </xdr:from>
    <xdr:to>
      <xdr:col>10</xdr:col>
      <xdr:colOff>297656</xdr:colOff>
      <xdr:row>41</xdr:row>
      <xdr:rowOff>95250</xdr:rowOff>
    </xdr:to>
    <xdr:sp macro="" textlink="">
      <xdr:nvSpPr>
        <xdr:cNvPr id="13" name="TextBox 12">
          <a:extLst>
            <a:ext uri="{FF2B5EF4-FFF2-40B4-BE49-F238E27FC236}">
              <a16:creationId xmlns:a16="http://schemas.microsoft.com/office/drawing/2014/main" id="{F71DE686-60D7-46B8-83E5-20A9BD0FF0CD}"/>
            </a:ext>
          </a:extLst>
        </xdr:cNvPr>
        <xdr:cNvSpPr txBox="1"/>
      </xdr:nvSpPr>
      <xdr:spPr>
        <a:xfrm>
          <a:off x="4905376" y="1357312"/>
          <a:ext cx="1464468" cy="6548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0" i="0" u="none" strike="noStrike">
              <a:solidFill>
                <a:schemeClr val="bg1"/>
              </a:solidFill>
              <a:effectLst/>
              <a:latin typeface="Arial Black" panose="020B0A04020102020204" pitchFamily="34" charset="0"/>
              <a:ea typeface="+mn-ea"/>
              <a:cs typeface="+mn-cs"/>
            </a:rPr>
            <a:t>give oral presentations</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a:solidFill>
                <a:schemeClr val="bg1"/>
              </a:solidFill>
              <a:latin typeface="Arial Black" panose="020B0A04020102020204" pitchFamily="34" charset="0"/>
            </a:rPr>
            <a:t> </a:t>
          </a:r>
          <a:r>
            <a:rPr lang="en-US" sz="1100" b="0" i="0" u="none" strike="noStrike">
              <a:solidFill>
                <a:schemeClr val="bg1"/>
              </a:solidFill>
              <a:effectLst/>
              <a:latin typeface="Arial Black" panose="020B0A04020102020204" pitchFamily="34" charset="0"/>
              <a:ea typeface="+mn-ea"/>
              <a:cs typeface="+mn-cs"/>
            </a:rPr>
            <a:t>write scientific reports or papers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design experiments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use statistics to analyze data</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visualize data using figures and charts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use SQL to retrieve data</a:t>
          </a:r>
          <a:r>
            <a:rPr lang="en-US">
              <a:solidFill>
                <a:schemeClr val="bg1"/>
              </a:solidFill>
              <a:latin typeface="Arial Black" panose="020B0A04020102020204" pitchFamily="34" charset="0"/>
            </a:rPr>
            <a:t> </a:t>
          </a:r>
          <a:endParaRPr lang="en-US" sz="1100">
            <a:solidFill>
              <a:schemeClr val="bg1"/>
            </a:solidFill>
            <a:latin typeface="Arial Black" panose="020B0A04020102020204" pitchFamily="34" charset="0"/>
          </a:endParaRPr>
        </a:p>
      </xdr:txBody>
    </xdr:sp>
    <xdr:clientData/>
  </xdr:twoCellAnchor>
  <xdr:twoCellAnchor editAs="oneCell">
    <xdr:from>
      <xdr:col>7</xdr:col>
      <xdr:colOff>243433</xdr:colOff>
      <xdr:row>6</xdr:row>
      <xdr:rowOff>132633</xdr:rowOff>
    </xdr:from>
    <xdr:to>
      <xdr:col>8</xdr:col>
      <xdr:colOff>242748</xdr:colOff>
      <xdr:row>10</xdr:row>
      <xdr:rowOff>10713</xdr:rowOff>
    </xdr:to>
    <xdr:pic>
      <xdr:nvPicPr>
        <xdr:cNvPr id="14" name="Picture 13">
          <a:extLst>
            <a:ext uri="{FF2B5EF4-FFF2-40B4-BE49-F238E27FC236}">
              <a16:creationId xmlns:a16="http://schemas.microsoft.com/office/drawing/2014/main" id="{33F64D55-7565-417D-B16C-235FE95FD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93964" y="1275633"/>
          <a:ext cx="606534" cy="640080"/>
        </a:xfrm>
        <a:prstGeom prst="rect">
          <a:avLst/>
        </a:prstGeom>
      </xdr:spPr>
    </xdr:pic>
    <xdr:clientData/>
  </xdr:twoCellAnchor>
  <xdr:twoCellAnchor editAs="oneCell">
    <xdr:from>
      <xdr:col>7</xdr:col>
      <xdr:colOff>226218</xdr:colOff>
      <xdr:row>24</xdr:row>
      <xdr:rowOff>178594</xdr:rowOff>
    </xdr:from>
    <xdr:to>
      <xdr:col>8</xdr:col>
      <xdr:colOff>261324</xdr:colOff>
      <xdr:row>28</xdr:row>
      <xdr:rowOff>56674</xdr:rowOff>
    </xdr:to>
    <xdr:pic>
      <xdr:nvPicPr>
        <xdr:cNvPr id="15" name="Picture 14">
          <a:extLst>
            <a:ext uri="{FF2B5EF4-FFF2-40B4-BE49-F238E27FC236}">
              <a16:creationId xmlns:a16="http://schemas.microsoft.com/office/drawing/2014/main" id="{8629B840-BA21-4F58-9A1A-AFF857B1F6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49" y="4750594"/>
          <a:ext cx="642325" cy="640080"/>
        </a:xfrm>
        <a:prstGeom prst="rect">
          <a:avLst/>
        </a:prstGeom>
      </xdr:spPr>
    </xdr:pic>
    <xdr:clientData/>
  </xdr:twoCellAnchor>
  <xdr:twoCellAnchor editAs="oneCell">
    <xdr:from>
      <xdr:col>7</xdr:col>
      <xdr:colOff>202863</xdr:colOff>
      <xdr:row>12</xdr:row>
      <xdr:rowOff>47626</xdr:rowOff>
    </xdr:from>
    <xdr:to>
      <xdr:col>8</xdr:col>
      <xdr:colOff>204601</xdr:colOff>
      <xdr:row>15</xdr:row>
      <xdr:rowOff>116206</xdr:rowOff>
    </xdr:to>
    <xdr:pic>
      <xdr:nvPicPr>
        <xdr:cNvPr id="16" name="Picture 15">
          <a:extLst>
            <a:ext uri="{FF2B5EF4-FFF2-40B4-BE49-F238E27FC236}">
              <a16:creationId xmlns:a16="http://schemas.microsoft.com/office/drawing/2014/main" id="{83724D7D-4A6A-4744-B851-A273A2379C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53394" y="2333626"/>
          <a:ext cx="608957" cy="640080"/>
        </a:xfrm>
        <a:prstGeom prst="rect">
          <a:avLst/>
        </a:prstGeom>
      </xdr:spPr>
    </xdr:pic>
    <xdr:clientData/>
  </xdr:twoCellAnchor>
  <xdr:twoCellAnchor editAs="oneCell">
    <xdr:from>
      <xdr:col>7</xdr:col>
      <xdr:colOff>202863</xdr:colOff>
      <xdr:row>30</xdr:row>
      <xdr:rowOff>92200</xdr:rowOff>
    </xdr:from>
    <xdr:to>
      <xdr:col>8</xdr:col>
      <xdr:colOff>233800</xdr:colOff>
      <xdr:row>33</xdr:row>
      <xdr:rowOff>160780</xdr:rowOff>
    </xdr:to>
    <xdr:pic>
      <xdr:nvPicPr>
        <xdr:cNvPr id="17" name="Picture 16">
          <a:extLst>
            <a:ext uri="{FF2B5EF4-FFF2-40B4-BE49-F238E27FC236}">
              <a16:creationId xmlns:a16="http://schemas.microsoft.com/office/drawing/2014/main" id="{5B7E5CE5-AEE4-4AC5-8645-164681308E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53394" y="5807200"/>
          <a:ext cx="638156" cy="640080"/>
        </a:xfrm>
        <a:prstGeom prst="rect">
          <a:avLst/>
        </a:prstGeom>
      </xdr:spPr>
    </xdr:pic>
    <xdr:clientData/>
  </xdr:twoCellAnchor>
  <xdr:twoCellAnchor editAs="oneCell">
    <xdr:from>
      <xdr:col>7</xdr:col>
      <xdr:colOff>202863</xdr:colOff>
      <xdr:row>36</xdr:row>
      <xdr:rowOff>7144</xdr:rowOff>
    </xdr:from>
    <xdr:to>
      <xdr:col>8</xdr:col>
      <xdr:colOff>242747</xdr:colOff>
      <xdr:row>39</xdr:row>
      <xdr:rowOff>75724</xdr:rowOff>
    </xdr:to>
    <xdr:pic>
      <xdr:nvPicPr>
        <xdr:cNvPr id="18" name="Picture 17">
          <a:extLst>
            <a:ext uri="{FF2B5EF4-FFF2-40B4-BE49-F238E27FC236}">
              <a16:creationId xmlns:a16="http://schemas.microsoft.com/office/drawing/2014/main" id="{BFA23A56-F4E9-4CD8-96E9-A0666805E40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53394" y="6865144"/>
          <a:ext cx="647103" cy="640080"/>
        </a:xfrm>
        <a:prstGeom prst="rect">
          <a:avLst/>
        </a:prstGeom>
      </xdr:spPr>
    </xdr:pic>
    <xdr:clientData/>
  </xdr:twoCellAnchor>
  <xdr:twoCellAnchor editAs="oneCell">
    <xdr:from>
      <xdr:col>7</xdr:col>
      <xdr:colOff>202863</xdr:colOff>
      <xdr:row>18</xdr:row>
      <xdr:rowOff>47625</xdr:rowOff>
    </xdr:from>
    <xdr:to>
      <xdr:col>8</xdr:col>
      <xdr:colOff>236329</xdr:colOff>
      <xdr:row>21</xdr:row>
      <xdr:rowOff>125579</xdr:rowOff>
    </xdr:to>
    <xdr:pic>
      <xdr:nvPicPr>
        <xdr:cNvPr id="19" name="Picture 18">
          <a:extLst>
            <a:ext uri="{FF2B5EF4-FFF2-40B4-BE49-F238E27FC236}">
              <a16:creationId xmlns:a16="http://schemas.microsoft.com/office/drawing/2014/main" id="{F0617D70-AC19-4280-A4D7-7B63015683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53394" y="3476625"/>
          <a:ext cx="640685" cy="649454"/>
        </a:xfrm>
        <a:prstGeom prst="rect">
          <a:avLst/>
        </a:prstGeom>
      </xdr:spPr>
    </xdr:pic>
    <xdr:clientData/>
  </xdr:twoCellAnchor>
  <xdr:twoCellAnchor>
    <xdr:from>
      <xdr:col>21</xdr:col>
      <xdr:colOff>292896</xdr:colOff>
      <xdr:row>31</xdr:row>
      <xdr:rowOff>0</xdr:rowOff>
    </xdr:from>
    <xdr:to>
      <xdr:col>24</xdr:col>
      <xdr:colOff>97634</xdr:colOff>
      <xdr:row>39</xdr:row>
      <xdr:rowOff>75724</xdr:rowOff>
    </xdr:to>
    <xdr:grpSp>
      <xdr:nvGrpSpPr>
        <xdr:cNvPr id="25" name="Group 24">
          <a:extLst>
            <a:ext uri="{FF2B5EF4-FFF2-40B4-BE49-F238E27FC236}">
              <a16:creationId xmlns:a16="http://schemas.microsoft.com/office/drawing/2014/main" id="{3B66BF04-8A79-44A4-9BEF-7844702B2260}"/>
            </a:ext>
          </a:extLst>
        </xdr:cNvPr>
        <xdr:cNvGrpSpPr/>
      </xdr:nvGrpSpPr>
      <xdr:grpSpPr>
        <a:xfrm>
          <a:off x="13183396" y="5905500"/>
          <a:ext cx="1646238" cy="1599724"/>
          <a:chOff x="13044490" y="5905500"/>
          <a:chExt cx="1626394" cy="1599724"/>
        </a:xfrm>
      </xdr:grpSpPr>
      <xdr:sp macro="" textlink="">
        <xdr:nvSpPr>
          <xdr:cNvPr id="22" name="Oval 21">
            <a:extLst>
              <a:ext uri="{FF2B5EF4-FFF2-40B4-BE49-F238E27FC236}">
                <a16:creationId xmlns:a16="http://schemas.microsoft.com/office/drawing/2014/main" id="{085C04A6-6548-4D1D-9051-B0760E78B122}"/>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researchskills!B42">
        <xdr:nvSpPr>
          <xdr:cNvPr id="23" name="TextBox 22">
            <a:extLst>
              <a:ext uri="{FF2B5EF4-FFF2-40B4-BE49-F238E27FC236}">
                <a16:creationId xmlns:a16="http://schemas.microsoft.com/office/drawing/2014/main" id="{BDC0B660-B7AA-404A-9480-995EEE6C9CA5}"/>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D03CD8C-A9D5-4963-A791-0BD2482217FF}" type="TxLink">
              <a:rPr lang="en-US" sz="3600" b="0" i="0" u="none" strike="noStrike">
                <a:solidFill>
                  <a:srgbClr val="215992"/>
                </a:solidFill>
                <a:latin typeface="Arial Black" panose="020B0A04020102020204" pitchFamily="34" charset="0"/>
                <a:cs typeface="Calibri"/>
              </a:rPr>
              <a:pPr algn="ctr"/>
              <a:t>50</a:t>
            </a:fld>
            <a:endParaRPr lang="en-US" sz="3600">
              <a:solidFill>
                <a:srgbClr val="215992"/>
              </a:solidFill>
              <a:latin typeface="Arial Black" panose="020B0A04020102020204" pitchFamily="34" charset="0"/>
            </a:endParaRPr>
          </a:p>
        </xdr:txBody>
      </xdr:sp>
      <xdr:sp macro="" textlink="">
        <xdr:nvSpPr>
          <xdr:cNvPr id="24" name="TextBox 23">
            <a:extLst>
              <a:ext uri="{FF2B5EF4-FFF2-40B4-BE49-F238E27FC236}">
                <a16:creationId xmlns:a16="http://schemas.microsoft.com/office/drawing/2014/main" id="{B1D23F39-54DC-452B-BBDD-F295F305B2E0}"/>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980.538234837964" createdVersion="6" refreshedVersion="6" minRefreshableVersion="3" recordCount="378" xr:uid="{2E9B37E4-09C4-454D-A0B2-A6E8AE7D4890}">
  <cacheSource type="worksheet">
    <worksheetSource ref="A2:AD391" sheet="Data"/>
  </cacheSource>
  <cacheFields count="30">
    <cacheField name="ID" numFmtId="0">
      <sharedItems containsString="0" containsBlank="1" containsNumber="1" containsInteger="1" minValue="1" maxValue="377"/>
    </cacheField>
    <cacheField name="PRE_give oral presentations" numFmtId="0">
      <sharedItems containsString="0" containsBlank="1" containsNumber="1" containsInteger="1" minValue="1" maxValue="5"/>
    </cacheField>
    <cacheField name="PRE_write scientific reports or papers" numFmtId="0">
      <sharedItems containsString="0" containsBlank="1" containsNumber="1" containsInteger="1" minValue="1" maxValue="4"/>
    </cacheField>
    <cacheField name="PRE_design experiments" numFmtId="0">
      <sharedItems containsString="0" containsBlank="1" containsNumber="1" containsInteger="1" minValue="1" maxValue="5"/>
    </cacheField>
    <cacheField name="PRE_use statistics to analyze data" numFmtId="0">
      <sharedItems containsString="0" containsBlank="1" containsNumber="1" containsInteger="1" minValue="1" maxValue="5"/>
    </cacheField>
    <cacheField name="PRE_visualize data using figures and charts" numFmtId="0">
      <sharedItems containsString="0" containsBlank="1" containsNumber="1" containsInteger="1" minValue="1" maxValue="5"/>
    </cacheField>
    <cacheField name="PRE_use SQL to retrieve data" numFmtId="0">
      <sharedItems containsString="0" containsBlank="1" containsNumber="1" containsInteger="1" minValue="1" maxValue="5"/>
    </cacheField>
    <cacheField name="POST_give oral presentations" numFmtId="0">
      <sharedItems containsString="0" containsBlank="1" containsNumber="1" containsInteger="1" minValue="1" maxValue="5"/>
    </cacheField>
    <cacheField name="POST_write scientific reports or papers" numFmtId="0">
      <sharedItems containsString="0" containsBlank="1" containsNumber="1" containsInteger="1" minValue="1" maxValue="5"/>
    </cacheField>
    <cacheField name="POST_design experiments" numFmtId="0">
      <sharedItems containsString="0" containsBlank="1" containsNumber="1" containsInteger="1" minValue="1" maxValue="5"/>
    </cacheField>
    <cacheField name="POST_use statistics to analyze data" numFmtId="0">
      <sharedItems containsString="0" containsBlank="1" containsNumber="1" containsInteger="1" minValue="1" maxValue="5"/>
    </cacheField>
    <cacheField name="POST_visualize data using figures and charts" numFmtId="0">
      <sharedItems containsString="0" containsBlank="1" containsNumber="1" containsInteger="1" minValue="1" maxValue="5"/>
    </cacheField>
    <cacheField name="POST_use SQL to retrieve data" numFmtId="0">
      <sharedItems containsString="0" containsBlank="1" containsNumber="1" containsInteger="1" minValue="1" maxValue="5"/>
    </cacheField>
    <cacheField name="MAJOR" numFmtId="0">
      <sharedItems containsBlank="1" count="4">
        <s v="BIO"/>
        <s v="CH"/>
        <s v="NEU"/>
        <m/>
      </sharedItems>
    </cacheField>
    <cacheField name="GENDER" numFmtId="0">
      <sharedItems containsBlank="1" count="3">
        <s v="Male"/>
        <s v="Female"/>
        <m/>
      </sharedItems>
    </cacheField>
    <cacheField name="RACE/ETHNICITY" numFmtId="0">
      <sharedItems containsBlank="1" count="3">
        <s v="nonURM"/>
        <s v="URM"/>
        <m/>
      </sharedItems>
    </cacheField>
    <cacheField name="I feel close to other students in this program." numFmtId="0">
      <sharedItems containsString="0" containsBlank="1" containsNumber="1" containsInteger="1" minValue="1" maxValue="5" count="6">
        <n v="5"/>
        <n v="3"/>
        <n v="1"/>
        <n v="4"/>
        <n v="2"/>
        <m/>
      </sharedItems>
    </cacheField>
    <cacheField name="When I have a problem, I can talk about it with other students in this program." numFmtId="0">
      <sharedItems containsString="0" containsBlank="1" containsNumber="1" containsInteger="1" minValue="1" maxValue="5"/>
    </cacheField>
    <cacheField name="When I need help on an assignment or project, I can rely on other students in this programfor support." numFmtId="0">
      <sharedItems containsString="0" containsBlank="1" containsNumber="1" containsInteger="1" minValue="1" maxValue="5"/>
    </cacheField>
    <cacheField name="Being a member of this program is important to me." numFmtId="0">
      <sharedItems containsString="0" containsBlank="1" containsNumber="1" containsInteger="1" minValue="1" maxValue="5"/>
    </cacheField>
    <cacheField name="I feel like I'm part of the scientific community." numFmtId="0">
      <sharedItems containsString="0" containsBlank="1" containsNumber="1" containsInteger="1" minValue="1" maxValue="5"/>
    </cacheField>
    <cacheField name="I feel like I have a &quot;home&quot; or a place where I belong." numFmtId="0">
      <sharedItems containsBlank="1" count="4">
        <s v="yes"/>
        <s v="no"/>
        <s v="maybe"/>
        <m/>
      </sharedItems>
    </cacheField>
    <cacheField name="I have talked about my career and life goals with my peer mentor." numFmtId="0">
      <sharedItems containsString="0" containsBlank="1" containsNumber="1" containsInteger="1" minValue="1" maxValue="5" count="6">
        <n v="2"/>
        <n v="1"/>
        <n v="4"/>
        <n v="3"/>
        <m/>
        <n v="5"/>
      </sharedItems>
    </cacheField>
    <cacheField name="I feel comfortable approaching my peer mentor with any questions I might have." numFmtId="0">
      <sharedItems containsString="0" containsBlank="1" containsNumber="1" containsInteger="1" minValue="1" maxValue="5"/>
    </cacheField>
    <cacheField name="I am able to get help from my peer mentor when I need it." numFmtId="0">
      <sharedItems containsString="0" containsBlank="1" containsNumber="1" containsInteger="1" minValue="1" maxValue="5"/>
    </cacheField>
    <cacheField name="My peer mentor encourages me to share my thoughts and feelings." numFmtId="0">
      <sharedItems containsString="0" containsBlank="1" containsNumber="1" containsInteger="1" minValue="1" maxValue="5"/>
    </cacheField>
    <cacheField name="My peer mentor understands my challenges." numFmtId="0">
      <sharedItems containsBlank="1"/>
    </cacheField>
    <cacheField name="How likely are you to apply to graduate or medical school within the next 2 years?" numFmtId="0">
      <sharedItems containsBlank="1" count="6">
        <s v="Likely"/>
        <s v="Very Likely"/>
        <s v="Unlikely"/>
        <s v="Neither/Not Sure"/>
        <s v="Very Unlikely"/>
        <m/>
      </sharedItems>
    </cacheField>
    <cacheField name="What are your plans after graduation?" numFmtId="0">
      <sharedItems containsBlank="1" count="5">
        <s v="Gap Year"/>
        <s v="Graduate School"/>
        <s v="Medical School"/>
        <s v="Full-time job"/>
        <m/>
      </sharedItems>
    </cacheField>
    <cacheField name="Do you intend to pursue a career in research?" numFmtId="0">
      <sharedItems containsBlank="1" count="4">
        <s v="yes"/>
        <s v="no"/>
        <s v="maybe"/>
        <m/>
      </sharedItems>
    </cacheField>
  </cacheFields>
  <extLst>
    <ext xmlns:x14="http://schemas.microsoft.com/office/spreadsheetml/2009/9/main" uri="{725AE2AE-9491-48be-B2B4-4EB974FC3084}">
      <x14:pivotCacheDefinition pivotCacheId="63974952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980.582972222219" createdVersion="6" refreshedVersion="6" minRefreshableVersion="3" recordCount="378" xr:uid="{BF80E115-357E-493A-B62A-DE5326E7EB86}">
  <cacheSource type="worksheet">
    <worksheetSource ref="A2:AD384" sheet="Data"/>
  </cacheSource>
  <cacheFields count="30">
    <cacheField name="ID" numFmtId="0">
      <sharedItems containsString="0" containsBlank="1" containsNumber="1" containsInteger="1" minValue="1" maxValue="377"/>
    </cacheField>
    <cacheField name="PRE_give oral presentations" numFmtId="0">
      <sharedItems containsString="0" containsBlank="1" containsNumber="1" containsInteger="1" minValue="1" maxValue="5"/>
    </cacheField>
    <cacheField name="PRE_write scientific reports or papers" numFmtId="0">
      <sharedItems containsString="0" containsBlank="1" containsNumber="1" containsInteger="1" minValue="1" maxValue="4"/>
    </cacheField>
    <cacheField name="PRE_design experiments" numFmtId="0">
      <sharedItems containsString="0" containsBlank="1" containsNumber="1" containsInteger="1" minValue="1" maxValue="5"/>
    </cacheField>
    <cacheField name="PRE_use statistics to analyze data" numFmtId="0">
      <sharedItems containsString="0" containsBlank="1" containsNumber="1" containsInteger="1" minValue="1" maxValue="5"/>
    </cacheField>
    <cacheField name="PRE_visualize data using figures and charts" numFmtId="0">
      <sharedItems containsString="0" containsBlank="1" containsNumber="1" containsInteger="1" minValue="1" maxValue="5"/>
    </cacheField>
    <cacheField name="PRE_use SQL to retrieve data" numFmtId="0">
      <sharedItems containsString="0" containsBlank="1" containsNumber="1" containsInteger="1" minValue="1" maxValue="5"/>
    </cacheField>
    <cacheField name="POST_give oral presentations" numFmtId="0">
      <sharedItems containsString="0" containsBlank="1" containsNumber="1" containsInteger="1" minValue="1" maxValue="5"/>
    </cacheField>
    <cacheField name="POST_write scientific reports or papers" numFmtId="0">
      <sharedItems containsString="0" containsBlank="1" containsNumber="1" containsInteger="1" minValue="1" maxValue="5"/>
    </cacheField>
    <cacheField name="POST_design experiments" numFmtId="0">
      <sharedItems containsString="0" containsBlank="1" containsNumber="1" containsInteger="1" minValue="1" maxValue="5"/>
    </cacheField>
    <cacheField name="POST_use statistics to analyze data" numFmtId="0">
      <sharedItems containsString="0" containsBlank="1" containsNumber="1" containsInteger="1" minValue="1" maxValue="5"/>
    </cacheField>
    <cacheField name="POST_visualize data using figures and charts" numFmtId="0">
      <sharedItems containsString="0" containsBlank="1" containsNumber="1" containsInteger="1" minValue="1" maxValue="5"/>
    </cacheField>
    <cacheField name="POST_use SQL to retrieve data" numFmtId="0">
      <sharedItems containsString="0" containsBlank="1" containsNumber="1" containsInteger="1" minValue="1" maxValue="5"/>
    </cacheField>
    <cacheField name="MAJOR" numFmtId="0">
      <sharedItems containsBlank="1" count="4">
        <s v="BIO"/>
        <s v="CH"/>
        <s v="NEU"/>
        <m/>
      </sharedItems>
    </cacheField>
    <cacheField name="GENDER" numFmtId="0">
      <sharedItems containsBlank="1" count="3">
        <s v="Male"/>
        <s v="Female"/>
        <m/>
      </sharedItems>
    </cacheField>
    <cacheField name="RACE/ETHNICITY" numFmtId="0">
      <sharedItems containsBlank="1" count="3">
        <s v="nonURM"/>
        <s v="URM"/>
        <m/>
      </sharedItems>
    </cacheField>
    <cacheField name="I feel close to other students in this program." numFmtId="0">
      <sharedItems containsString="0" containsBlank="1" containsNumber="1" containsInteger="1" minValue="1" maxValue="5"/>
    </cacheField>
    <cacheField name="When I have a problem, I can talk about it with other students in this program." numFmtId="0">
      <sharedItems containsString="0" containsBlank="1" containsNumber="1" containsInteger="1" minValue="1" maxValue="5"/>
    </cacheField>
    <cacheField name="When I need help on an assignment or project, I can rely on other students in this programfor support." numFmtId="0">
      <sharedItems containsString="0" containsBlank="1" containsNumber="1" containsInteger="1" minValue="1" maxValue="5"/>
    </cacheField>
    <cacheField name="Being a member of this program is important to me." numFmtId="0">
      <sharedItems containsString="0" containsBlank="1" containsNumber="1" containsInteger="1" minValue="1" maxValue="5"/>
    </cacheField>
    <cacheField name="I feel like I'm part of the scientific community." numFmtId="0">
      <sharedItems containsString="0" containsBlank="1" containsNumber="1" containsInteger="1" minValue="1" maxValue="5"/>
    </cacheField>
    <cacheField name="I feel like I have a &quot;home&quot; or a place where I belong." numFmtId="0">
      <sharedItems containsBlank="1"/>
    </cacheField>
    <cacheField name="I have talked about my career and life goals with my peer mentor." numFmtId="0">
      <sharedItems containsString="0" containsBlank="1" containsNumber="1" containsInteger="1" minValue="1" maxValue="5" count="6">
        <n v="2"/>
        <n v="1"/>
        <n v="4"/>
        <n v="3"/>
        <m/>
        <n v="5"/>
      </sharedItems>
    </cacheField>
    <cacheField name="I feel comfortable approaching my peer mentor with any questions I might have." numFmtId="0">
      <sharedItems containsString="0" containsBlank="1" containsNumber="1" containsInteger="1" minValue="1" maxValue="5"/>
    </cacheField>
    <cacheField name="I am able to get help from my peer mentor when I need it." numFmtId="0">
      <sharedItems containsString="0" containsBlank="1" containsNumber="1" containsInteger="1" minValue="1" maxValue="5"/>
    </cacheField>
    <cacheField name="My peer mentor encourages me to share my thoughts and feelings." numFmtId="0">
      <sharedItems containsString="0" containsBlank="1" containsNumber="1" containsInteger="1" minValue="1" maxValue="5"/>
    </cacheField>
    <cacheField name="My peer mentor understands my challenges." numFmtId="0">
      <sharedItems containsBlank="1" count="4">
        <s v="yes"/>
        <s v="no"/>
        <s v="maybe"/>
        <m/>
      </sharedItems>
    </cacheField>
    <cacheField name="How likely are you to apply to graduate or medical school within the next 2 years?" numFmtId="0">
      <sharedItems containsBlank="1"/>
    </cacheField>
    <cacheField name="What are your plans after graduation?" numFmtId="0">
      <sharedItems containsBlank="1"/>
    </cacheField>
    <cacheField name="Do you intend to pursue a career in research?" numFmtId="0">
      <sharedItems containsBlank="1"/>
    </cacheField>
  </cacheFields>
  <extLst>
    <ext xmlns:x14="http://schemas.microsoft.com/office/spreadsheetml/2009/9/main" uri="{725AE2AE-9491-48be-B2B4-4EB974FC3084}">
      <x14:pivotCacheDefinition pivotCacheId="8732212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
  <r>
    <n v="1"/>
    <n v="5"/>
    <n v="1"/>
    <n v="4"/>
    <n v="1"/>
    <n v="1"/>
    <n v="1"/>
    <n v="5"/>
    <n v="3"/>
    <n v="5"/>
    <n v="1"/>
    <n v="5"/>
    <n v="4"/>
    <x v="0"/>
    <x v="0"/>
    <x v="0"/>
    <x v="0"/>
    <n v="4"/>
    <n v="5"/>
    <n v="5"/>
    <n v="5"/>
    <x v="0"/>
    <x v="0"/>
    <n v="4"/>
    <n v="5"/>
    <n v="4"/>
    <s v="yes"/>
    <x v="0"/>
    <x v="0"/>
    <x v="0"/>
  </r>
  <r>
    <n v="2"/>
    <n v="1"/>
    <n v="1"/>
    <n v="1"/>
    <n v="2"/>
    <n v="4"/>
    <n v="3"/>
    <n v="2"/>
    <n v="5"/>
    <n v="5"/>
    <n v="3"/>
    <n v="4"/>
    <n v="4"/>
    <x v="1"/>
    <x v="0"/>
    <x v="0"/>
    <x v="0"/>
    <n v="4"/>
    <n v="5"/>
    <n v="5"/>
    <n v="5"/>
    <x v="0"/>
    <x v="0"/>
    <n v="4"/>
    <n v="5"/>
    <n v="4"/>
    <s v="yes"/>
    <x v="1"/>
    <x v="1"/>
    <x v="1"/>
  </r>
  <r>
    <n v="3"/>
    <n v="2"/>
    <n v="1"/>
    <n v="2"/>
    <n v="2"/>
    <n v="2"/>
    <n v="1"/>
    <n v="4"/>
    <n v="1"/>
    <n v="2"/>
    <n v="4"/>
    <n v="4"/>
    <n v="3"/>
    <x v="2"/>
    <x v="0"/>
    <x v="0"/>
    <x v="0"/>
    <n v="5"/>
    <n v="5"/>
    <n v="4"/>
    <n v="4"/>
    <x v="0"/>
    <x v="1"/>
    <n v="1"/>
    <n v="1"/>
    <n v="1"/>
    <s v="no"/>
    <x v="1"/>
    <x v="0"/>
    <x v="0"/>
  </r>
  <r>
    <n v="4"/>
    <n v="1"/>
    <n v="2"/>
    <n v="1"/>
    <n v="2"/>
    <n v="3"/>
    <n v="1"/>
    <n v="5"/>
    <n v="3"/>
    <n v="5"/>
    <n v="2"/>
    <n v="3"/>
    <n v="2"/>
    <x v="0"/>
    <x v="1"/>
    <x v="0"/>
    <x v="0"/>
    <n v="4"/>
    <n v="5"/>
    <n v="4"/>
    <n v="3"/>
    <x v="0"/>
    <x v="0"/>
    <n v="5"/>
    <n v="5"/>
    <n v="4"/>
    <s v="no"/>
    <x v="1"/>
    <x v="2"/>
    <x v="0"/>
  </r>
  <r>
    <n v="5"/>
    <n v="2"/>
    <n v="2"/>
    <n v="1"/>
    <n v="1"/>
    <n v="3"/>
    <n v="2"/>
    <n v="2"/>
    <n v="3"/>
    <n v="5"/>
    <n v="5"/>
    <n v="3"/>
    <n v="3"/>
    <x v="1"/>
    <x v="0"/>
    <x v="0"/>
    <x v="0"/>
    <n v="4"/>
    <n v="4"/>
    <n v="5"/>
    <n v="4"/>
    <x v="1"/>
    <x v="2"/>
    <n v="2"/>
    <n v="2"/>
    <n v="2"/>
    <s v="no"/>
    <x v="0"/>
    <x v="1"/>
    <x v="0"/>
  </r>
  <r>
    <n v="6"/>
    <n v="2"/>
    <n v="2"/>
    <n v="1"/>
    <n v="1"/>
    <n v="2"/>
    <n v="2"/>
    <n v="3"/>
    <n v="3"/>
    <n v="5"/>
    <n v="2"/>
    <n v="3"/>
    <n v="3"/>
    <x v="1"/>
    <x v="0"/>
    <x v="0"/>
    <x v="1"/>
    <n v="4"/>
    <n v="5"/>
    <n v="3"/>
    <n v="4"/>
    <x v="1"/>
    <x v="0"/>
    <n v="3"/>
    <n v="3"/>
    <n v="4"/>
    <s v="no"/>
    <x v="2"/>
    <x v="2"/>
    <x v="1"/>
  </r>
  <r>
    <n v="7"/>
    <n v="2"/>
    <n v="2"/>
    <n v="2"/>
    <n v="1"/>
    <n v="2"/>
    <n v="3"/>
    <n v="5"/>
    <n v="4"/>
    <n v="5"/>
    <n v="2"/>
    <n v="4"/>
    <n v="4"/>
    <x v="0"/>
    <x v="1"/>
    <x v="1"/>
    <x v="1"/>
    <n v="4"/>
    <n v="4"/>
    <n v="3"/>
    <n v="3"/>
    <x v="1"/>
    <x v="3"/>
    <n v="4"/>
    <n v="4"/>
    <n v="4"/>
    <s v="maybe"/>
    <x v="0"/>
    <x v="1"/>
    <x v="1"/>
  </r>
  <r>
    <n v="8"/>
    <n v="4"/>
    <n v="2"/>
    <n v="1"/>
    <n v="2"/>
    <n v="2"/>
    <n v="2"/>
    <n v="4"/>
    <n v="4"/>
    <n v="5"/>
    <n v="2"/>
    <n v="3"/>
    <n v="3"/>
    <x v="0"/>
    <x v="1"/>
    <x v="1"/>
    <x v="1"/>
    <n v="4"/>
    <n v="3"/>
    <n v="3"/>
    <n v="3"/>
    <x v="2"/>
    <x v="1"/>
    <n v="4"/>
    <n v="5"/>
    <n v="4"/>
    <s v="maybe"/>
    <x v="3"/>
    <x v="3"/>
    <x v="2"/>
  </r>
  <r>
    <n v="9"/>
    <n v="1"/>
    <n v="2"/>
    <n v="1"/>
    <n v="2"/>
    <n v="3"/>
    <n v="2"/>
    <n v="5"/>
    <n v="4"/>
    <n v="5"/>
    <n v="2"/>
    <n v="4"/>
    <n v="4"/>
    <x v="0"/>
    <x v="1"/>
    <x v="1"/>
    <x v="1"/>
    <n v="3"/>
    <n v="3"/>
    <n v="3"/>
    <n v="4"/>
    <x v="2"/>
    <x v="3"/>
    <n v="3"/>
    <n v="3"/>
    <n v="3"/>
    <s v="yes"/>
    <x v="1"/>
    <x v="3"/>
    <x v="2"/>
  </r>
  <r>
    <n v="10"/>
    <n v="2"/>
    <n v="2"/>
    <n v="3"/>
    <n v="1"/>
    <n v="2"/>
    <n v="3"/>
    <n v="3"/>
    <n v="4"/>
    <n v="5"/>
    <n v="2"/>
    <n v="3"/>
    <n v="2"/>
    <x v="1"/>
    <x v="1"/>
    <x v="1"/>
    <x v="2"/>
    <n v="1"/>
    <n v="2"/>
    <n v="3"/>
    <n v="4"/>
    <x v="0"/>
    <x v="1"/>
    <n v="1"/>
    <n v="1"/>
    <n v="1"/>
    <s v="yes"/>
    <x v="0"/>
    <x v="2"/>
    <x v="0"/>
  </r>
  <r>
    <n v="11"/>
    <n v="3"/>
    <n v="2"/>
    <n v="1"/>
    <n v="1"/>
    <n v="2"/>
    <n v="1"/>
    <n v="3"/>
    <n v="3"/>
    <n v="5"/>
    <n v="5"/>
    <n v="2"/>
    <n v="1"/>
    <x v="1"/>
    <x v="1"/>
    <x v="1"/>
    <x v="2"/>
    <n v="1"/>
    <n v="2"/>
    <n v="3"/>
    <n v="4"/>
    <x v="0"/>
    <x v="1"/>
    <n v="3"/>
    <n v="4"/>
    <n v="3"/>
    <s v="yes"/>
    <x v="0"/>
    <x v="2"/>
    <x v="0"/>
  </r>
  <r>
    <n v="12"/>
    <n v="2"/>
    <n v="2"/>
    <n v="1"/>
    <n v="1"/>
    <n v="3"/>
    <n v="2"/>
    <n v="2"/>
    <n v="2"/>
    <n v="5"/>
    <n v="5"/>
    <n v="3"/>
    <n v="2"/>
    <x v="1"/>
    <x v="1"/>
    <x v="1"/>
    <x v="2"/>
    <n v="1"/>
    <n v="2"/>
    <n v="3"/>
    <n v="4"/>
    <x v="0"/>
    <x v="3"/>
    <n v="5"/>
    <n v="5"/>
    <n v="5"/>
    <s v="no"/>
    <x v="2"/>
    <x v="2"/>
    <x v="1"/>
  </r>
  <r>
    <n v="13"/>
    <n v="3"/>
    <n v="2"/>
    <n v="1"/>
    <n v="1"/>
    <n v="1"/>
    <n v="2"/>
    <n v="3"/>
    <n v="3"/>
    <n v="5"/>
    <n v="3"/>
    <n v="2"/>
    <n v="2"/>
    <x v="1"/>
    <x v="0"/>
    <x v="1"/>
    <x v="2"/>
    <n v="1"/>
    <n v="2"/>
    <n v="3"/>
    <n v="4"/>
    <x v="0"/>
    <x v="0"/>
    <n v="4"/>
    <n v="5"/>
    <n v="4"/>
    <s v="no"/>
    <x v="0"/>
    <x v="2"/>
    <x v="0"/>
  </r>
  <r>
    <n v="14"/>
    <n v="2"/>
    <n v="2"/>
    <n v="1"/>
    <n v="1"/>
    <n v="2"/>
    <n v="2"/>
    <n v="3"/>
    <n v="3"/>
    <n v="5"/>
    <n v="5"/>
    <n v="3"/>
    <n v="2"/>
    <x v="1"/>
    <x v="0"/>
    <x v="1"/>
    <x v="2"/>
    <n v="1"/>
    <n v="2"/>
    <n v="3"/>
    <n v="4"/>
    <x v="1"/>
    <x v="0"/>
    <n v="5"/>
    <n v="5"/>
    <n v="5"/>
    <s v="no"/>
    <x v="0"/>
    <x v="2"/>
    <x v="0"/>
  </r>
  <r>
    <n v="15"/>
    <n v="3"/>
    <n v="2"/>
    <n v="1"/>
    <n v="1"/>
    <n v="2"/>
    <n v="1"/>
    <n v="5"/>
    <n v="3"/>
    <n v="5"/>
    <n v="1"/>
    <n v="4"/>
    <n v="3"/>
    <x v="0"/>
    <x v="1"/>
    <x v="1"/>
    <x v="2"/>
    <n v="1"/>
    <n v="2"/>
    <n v="3"/>
    <n v="4"/>
    <x v="1"/>
    <x v="3"/>
    <n v="4"/>
    <n v="4"/>
    <n v="4"/>
    <s v="maybe"/>
    <x v="1"/>
    <x v="3"/>
    <x v="2"/>
  </r>
  <r>
    <n v="16"/>
    <n v="1"/>
    <n v="2"/>
    <n v="2"/>
    <n v="2"/>
    <n v="1"/>
    <n v="1"/>
    <n v="5"/>
    <n v="3"/>
    <n v="5"/>
    <n v="3"/>
    <n v="4"/>
    <n v="3"/>
    <x v="0"/>
    <x v="0"/>
    <x v="1"/>
    <x v="2"/>
    <n v="1"/>
    <n v="2"/>
    <n v="3"/>
    <n v="4"/>
    <x v="1"/>
    <x v="3"/>
    <n v="4"/>
    <n v="5"/>
    <n v="4"/>
    <s v="maybe"/>
    <x v="0"/>
    <x v="3"/>
    <x v="2"/>
  </r>
  <r>
    <n v="17"/>
    <n v="3"/>
    <n v="3"/>
    <n v="1"/>
    <n v="1"/>
    <n v="3"/>
    <n v="2"/>
    <n v="5"/>
    <n v="3"/>
    <n v="5"/>
    <n v="1"/>
    <n v="3"/>
    <n v="3"/>
    <x v="0"/>
    <x v="1"/>
    <x v="0"/>
    <x v="0"/>
    <n v="4"/>
    <n v="5"/>
    <n v="5"/>
    <n v="5"/>
    <x v="2"/>
    <x v="0"/>
    <n v="4"/>
    <n v="4"/>
    <n v="4"/>
    <s v="yes"/>
    <x v="0"/>
    <x v="3"/>
    <x v="2"/>
  </r>
  <r>
    <n v="18"/>
    <n v="4"/>
    <n v="3"/>
    <n v="2"/>
    <n v="2"/>
    <n v="2"/>
    <n v="1"/>
    <n v="4"/>
    <n v="4"/>
    <n v="5"/>
    <n v="3"/>
    <n v="4"/>
    <n v="3"/>
    <x v="0"/>
    <x v="1"/>
    <x v="0"/>
    <x v="0"/>
    <n v="4"/>
    <n v="5"/>
    <n v="5"/>
    <n v="5"/>
    <x v="2"/>
    <x v="4"/>
    <m/>
    <m/>
    <m/>
    <s v="yes"/>
    <x v="0"/>
    <x v="3"/>
    <x v="2"/>
  </r>
  <r>
    <n v="19"/>
    <n v="1"/>
    <n v="3"/>
    <n v="2"/>
    <n v="2"/>
    <n v="2"/>
    <n v="2"/>
    <n v="4"/>
    <n v="3"/>
    <n v="5"/>
    <n v="2"/>
    <n v="4"/>
    <n v="4"/>
    <x v="0"/>
    <x v="1"/>
    <x v="0"/>
    <x v="0"/>
    <n v="4"/>
    <n v="5"/>
    <n v="5"/>
    <n v="5"/>
    <x v="0"/>
    <x v="5"/>
    <n v="5"/>
    <n v="5"/>
    <n v="5"/>
    <s v="yes"/>
    <x v="0"/>
    <x v="3"/>
    <x v="2"/>
  </r>
  <r>
    <n v="20"/>
    <n v="2"/>
    <n v="3"/>
    <n v="1"/>
    <n v="1"/>
    <n v="2"/>
    <n v="2"/>
    <n v="4"/>
    <n v="4"/>
    <n v="5"/>
    <n v="1"/>
    <n v="4"/>
    <n v="4"/>
    <x v="0"/>
    <x v="1"/>
    <x v="0"/>
    <x v="0"/>
    <n v="4"/>
    <n v="5"/>
    <n v="5"/>
    <n v="5"/>
    <x v="0"/>
    <x v="5"/>
    <n v="5"/>
    <n v="5"/>
    <n v="5"/>
    <s v="no"/>
    <x v="0"/>
    <x v="3"/>
    <x v="2"/>
  </r>
  <r>
    <n v="21"/>
    <n v="2"/>
    <n v="3"/>
    <n v="1"/>
    <n v="1"/>
    <n v="2"/>
    <n v="3"/>
    <n v="4"/>
    <n v="4"/>
    <n v="5"/>
    <n v="1"/>
    <n v="4"/>
    <n v="5"/>
    <x v="0"/>
    <x v="1"/>
    <x v="0"/>
    <x v="0"/>
    <n v="4"/>
    <n v="5"/>
    <n v="5"/>
    <n v="5"/>
    <x v="0"/>
    <x v="5"/>
    <n v="5"/>
    <n v="5"/>
    <n v="4"/>
    <s v="no"/>
    <x v="0"/>
    <x v="3"/>
    <x v="2"/>
  </r>
  <r>
    <n v="22"/>
    <n v="5"/>
    <n v="3"/>
    <n v="1"/>
    <n v="2"/>
    <n v="3"/>
    <n v="2"/>
    <n v="4"/>
    <n v="4"/>
    <n v="5"/>
    <n v="4"/>
    <n v="3"/>
    <n v="3"/>
    <x v="1"/>
    <x v="1"/>
    <x v="0"/>
    <x v="0"/>
    <n v="4"/>
    <n v="5"/>
    <n v="5"/>
    <n v="5"/>
    <x v="0"/>
    <x v="1"/>
    <n v="4"/>
    <n v="5"/>
    <n v="4"/>
    <s v="no"/>
    <x v="1"/>
    <x v="1"/>
    <x v="1"/>
  </r>
  <r>
    <n v="23"/>
    <n v="4"/>
    <n v="3"/>
    <n v="1"/>
    <n v="2"/>
    <n v="3"/>
    <n v="2"/>
    <n v="4"/>
    <n v="4"/>
    <n v="5"/>
    <n v="3"/>
    <n v="4"/>
    <n v="2"/>
    <x v="1"/>
    <x v="1"/>
    <x v="0"/>
    <x v="0"/>
    <n v="4"/>
    <n v="5"/>
    <n v="5"/>
    <n v="5"/>
    <x v="1"/>
    <x v="0"/>
    <n v="4"/>
    <n v="4"/>
    <n v="3"/>
    <s v="maybe"/>
    <x v="1"/>
    <x v="2"/>
    <x v="1"/>
  </r>
  <r>
    <n v="24"/>
    <n v="2"/>
    <n v="3"/>
    <n v="1"/>
    <n v="1"/>
    <n v="4"/>
    <n v="3"/>
    <n v="3"/>
    <n v="4"/>
    <n v="5"/>
    <n v="5"/>
    <n v="5"/>
    <n v="2"/>
    <x v="1"/>
    <x v="1"/>
    <x v="0"/>
    <x v="0"/>
    <n v="4"/>
    <n v="5"/>
    <n v="5"/>
    <n v="5"/>
    <x v="1"/>
    <x v="3"/>
    <n v="5"/>
    <n v="4"/>
    <n v="3"/>
    <s v="maybe"/>
    <x v="0"/>
    <x v="2"/>
    <x v="0"/>
  </r>
  <r>
    <n v="25"/>
    <n v="3"/>
    <n v="3"/>
    <n v="1"/>
    <n v="2"/>
    <n v="5"/>
    <n v="2"/>
    <n v="3"/>
    <n v="3"/>
    <n v="1"/>
    <n v="2"/>
    <n v="5"/>
    <n v="2"/>
    <x v="2"/>
    <x v="1"/>
    <x v="0"/>
    <x v="0"/>
    <n v="4"/>
    <n v="5"/>
    <n v="5"/>
    <n v="5"/>
    <x v="1"/>
    <x v="2"/>
    <n v="5"/>
    <n v="4"/>
    <n v="4"/>
    <s v="yes"/>
    <x v="2"/>
    <x v="0"/>
    <x v="2"/>
  </r>
  <r>
    <n v="26"/>
    <n v="3"/>
    <n v="3"/>
    <n v="3"/>
    <n v="3"/>
    <n v="3"/>
    <n v="3"/>
    <n v="3"/>
    <n v="4"/>
    <n v="3"/>
    <n v="3"/>
    <n v="4"/>
    <n v="3"/>
    <x v="2"/>
    <x v="1"/>
    <x v="0"/>
    <x v="3"/>
    <n v="4"/>
    <n v="4"/>
    <n v="4"/>
    <n v="4"/>
    <x v="2"/>
    <x v="0"/>
    <n v="3"/>
    <n v="3"/>
    <n v="3"/>
    <s v="yes"/>
    <x v="0"/>
    <x v="1"/>
    <x v="0"/>
  </r>
  <r>
    <n v="27"/>
    <n v="4"/>
    <n v="3"/>
    <n v="3"/>
    <n v="3"/>
    <n v="2"/>
    <n v="1"/>
    <n v="3"/>
    <n v="4"/>
    <n v="3"/>
    <n v="3"/>
    <n v="3"/>
    <n v="1"/>
    <x v="2"/>
    <x v="1"/>
    <x v="0"/>
    <x v="3"/>
    <n v="5"/>
    <n v="5"/>
    <n v="4"/>
    <n v="4"/>
    <x v="2"/>
    <x v="1"/>
    <n v="1"/>
    <n v="1"/>
    <n v="1"/>
    <s v="no"/>
    <x v="3"/>
    <x v="2"/>
    <x v="1"/>
  </r>
  <r>
    <n v="28"/>
    <n v="3"/>
    <n v="3"/>
    <n v="1"/>
    <n v="2"/>
    <n v="1"/>
    <n v="2"/>
    <n v="3"/>
    <n v="3"/>
    <n v="1"/>
    <n v="3"/>
    <n v="3"/>
    <n v="2"/>
    <x v="2"/>
    <x v="1"/>
    <x v="0"/>
    <x v="3"/>
    <n v="4"/>
    <n v="4"/>
    <n v="3"/>
    <n v="4"/>
    <x v="0"/>
    <x v="0"/>
    <n v="4"/>
    <n v="4"/>
    <n v="4"/>
    <s v="no"/>
    <x v="0"/>
    <x v="3"/>
    <x v="0"/>
  </r>
  <r>
    <n v="29"/>
    <n v="2"/>
    <n v="3"/>
    <n v="3"/>
    <n v="3"/>
    <n v="3"/>
    <n v="2"/>
    <n v="4"/>
    <n v="3"/>
    <n v="3"/>
    <n v="5"/>
    <n v="5"/>
    <n v="2"/>
    <x v="2"/>
    <x v="1"/>
    <x v="0"/>
    <x v="3"/>
    <n v="5"/>
    <n v="4"/>
    <n v="4"/>
    <n v="4"/>
    <x v="0"/>
    <x v="3"/>
    <n v="5"/>
    <n v="5"/>
    <n v="4"/>
    <s v="no"/>
    <x v="0"/>
    <x v="0"/>
    <x v="0"/>
  </r>
  <r>
    <n v="30"/>
    <n v="2"/>
    <n v="3"/>
    <n v="4"/>
    <n v="4"/>
    <n v="2"/>
    <n v="3"/>
    <n v="2"/>
    <n v="4"/>
    <n v="5"/>
    <n v="5"/>
    <n v="3"/>
    <n v="4"/>
    <x v="1"/>
    <x v="0"/>
    <x v="0"/>
    <x v="1"/>
    <n v="4"/>
    <n v="4"/>
    <n v="4"/>
    <n v="3"/>
    <x v="0"/>
    <x v="0"/>
    <n v="4"/>
    <n v="4"/>
    <n v="4"/>
    <s v="no"/>
    <x v="0"/>
    <x v="0"/>
    <x v="0"/>
  </r>
  <r>
    <n v="31"/>
    <n v="4"/>
    <n v="3"/>
    <n v="2"/>
    <n v="3"/>
    <n v="4"/>
    <n v="4"/>
    <n v="4"/>
    <n v="4"/>
    <n v="5"/>
    <n v="3"/>
    <n v="4"/>
    <n v="5"/>
    <x v="1"/>
    <x v="0"/>
    <x v="0"/>
    <x v="3"/>
    <n v="4"/>
    <n v="4"/>
    <n v="5"/>
    <n v="5"/>
    <x v="0"/>
    <x v="0"/>
    <n v="4"/>
    <n v="5"/>
    <n v="4"/>
    <s v="maybe"/>
    <x v="3"/>
    <x v="2"/>
    <x v="1"/>
  </r>
  <r>
    <n v="32"/>
    <n v="5"/>
    <n v="3"/>
    <n v="4"/>
    <n v="5"/>
    <n v="5"/>
    <n v="5"/>
    <n v="5"/>
    <n v="5"/>
    <n v="5"/>
    <n v="5"/>
    <n v="5"/>
    <n v="5"/>
    <x v="1"/>
    <x v="0"/>
    <x v="0"/>
    <x v="3"/>
    <n v="4"/>
    <n v="4"/>
    <n v="4"/>
    <n v="3"/>
    <x v="1"/>
    <x v="0"/>
    <n v="4"/>
    <n v="4"/>
    <n v="4"/>
    <s v="maybe"/>
    <x v="1"/>
    <x v="2"/>
    <x v="1"/>
  </r>
  <r>
    <n v="33"/>
    <n v="3"/>
    <n v="3"/>
    <n v="2"/>
    <n v="2"/>
    <n v="3"/>
    <n v="3"/>
    <n v="3"/>
    <n v="3"/>
    <n v="5"/>
    <n v="3"/>
    <n v="4"/>
    <n v="3"/>
    <x v="1"/>
    <x v="0"/>
    <x v="0"/>
    <x v="0"/>
    <n v="4"/>
    <n v="4"/>
    <n v="5"/>
    <n v="4"/>
    <x v="1"/>
    <x v="2"/>
    <n v="4"/>
    <n v="5"/>
    <n v="5"/>
    <s v="yes"/>
    <x v="0"/>
    <x v="0"/>
    <x v="0"/>
  </r>
  <r>
    <n v="34"/>
    <n v="4"/>
    <n v="3"/>
    <n v="3"/>
    <n v="2"/>
    <n v="2"/>
    <n v="1"/>
    <n v="4"/>
    <n v="2"/>
    <n v="3"/>
    <n v="4"/>
    <n v="4"/>
    <n v="3"/>
    <x v="2"/>
    <x v="0"/>
    <x v="0"/>
    <x v="0"/>
    <n v="4"/>
    <n v="4"/>
    <n v="5"/>
    <n v="3"/>
    <x v="1"/>
    <x v="1"/>
    <n v="1"/>
    <n v="1"/>
    <n v="1"/>
    <s v="no"/>
    <x v="1"/>
    <x v="0"/>
    <x v="2"/>
  </r>
  <r>
    <n v="35"/>
    <n v="4"/>
    <n v="3"/>
    <n v="3"/>
    <n v="2"/>
    <n v="5"/>
    <n v="3"/>
    <n v="5"/>
    <n v="5"/>
    <n v="5"/>
    <n v="5"/>
    <n v="5"/>
    <n v="3"/>
    <x v="1"/>
    <x v="1"/>
    <x v="1"/>
    <x v="2"/>
    <n v="1"/>
    <n v="2"/>
    <n v="3"/>
    <n v="4"/>
    <x v="2"/>
    <x v="0"/>
    <n v="3"/>
    <n v="4"/>
    <n v="5"/>
    <s v="yes"/>
    <x v="1"/>
    <x v="1"/>
    <x v="1"/>
  </r>
  <r>
    <n v="36"/>
    <n v="2"/>
    <n v="3"/>
    <n v="2"/>
    <n v="2"/>
    <n v="3"/>
    <n v="2"/>
    <n v="3"/>
    <n v="3"/>
    <n v="2"/>
    <n v="3"/>
    <n v="4"/>
    <n v="2"/>
    <x v="2"/>
    <x v="1"/>
    <x v="1"/>
    <x v="2"/>
    <n v="1"/>
    <n v="2"/>
    <n v="3"/>
    <n v="4"/>
    <x v="2"/>
    <x v="3"/>
    <n v="3"/>
    <n v="3"/>
    <n v="3"/>
    <s v="no"/>
    <x v="1"/>
    <x v="0"/>
    <x v="0"/>
  </r>
  <r>
    <n v="37"/>
    <n v="4"/>
    <n v="3"/>
    <n v="2"/>
    <n v="3"/>
    <n v="3"/>
    <n v="2"/>
    <n v="3"/>
    <n v="3"/>
    <n v="2"/>
    <n v="4"/>
    <n v="4"/>
    <n v="2"/>
    <x v="2"/>
    <x v="1"/>
    <x v="1"/>
    <x v="2"/>
    <n v="1"/>
    <n v="2"/>
    <n v="3"/>
    <n v="4"/>
    <x v="0"/>
    <x v="2"/>
    <n v="4"/>
    <n v="4"/>
    <n v="3"/>
    <s v="no"/>
    <x v="0"/>
    <x v="2"/>
    <x v="0"/>
  </r>
  <r>
    <n v="38"/>
    <n v="4"/>
    <n v="3"/>
    <n v="1"/>
    <n v="2"/>
    <n v="4"/>
    <n v="2"/>
    <n v="4"/>
    <n v="3"/>
    <n v="1"/>
    <n v="5"/>
    <n v="4"/>
    <n v="2"/>
    <x v="2"/>
    <x v="1"/>
    <x v="1"/>
    <x v="2"/>
    <n v="1"/>
    <n v="2"/>
    <n v="3"/>
    <n v="4"/>
    <x v="0"/>
    <x v="3"/>
    <n v="3"/>
    <n v="4"/>
    <n v="4"/>
    <s v="no"/>
    <x v="3"/>
    <x v="2"/>
    <x v="0"/>
  </r>
  <r>
    <n v="39"/>
    <n v="1"/>
    <n v="4"/>
    <n v="5"/>
    <n v="2"/>
    <n v="2"/>
    <n v="1"/>
    <n v="4"/>
    <n v="5"/>
    <n v="5"/>
    <n v="2"/>
    <n v="5"/>
    <n v="1"/>
    <x v="0"/>
    <x v="1"/>
    <x v="0"/>
    <x v="0"/>
    <n v="3"/>
    <n v="4"/>
    <n v="4"/>
    <n v="4"/>
    <x v="2"/>
    <x v="5"/>
    <n v="4"/>
    <n v="4"/>
    <n v="4"/>
    <s v="maybe"/>
    <x v="0"/>
    <x v="3"/>
    <x v="2"/>
  </r>
  <r>
    <n v="40"/>
    <n v="3"/>
    <n v="1"/>
    <n v="2"/>
    <n v="3"/>
    <n v="3"/>
    <n v="3"/>
    <n v="3"/>
    <n v="3"/>
    <n v="1"/>
    <n v="4"/>
    <n v="4"/>
    <n v="3"/>
    <x v="2"/>
    <x v="1"/>
    <x v="0"/>
    <x v="0"/>
    <n v="4"/>
    <n v="4"/>
    <n v="4"/>
    <n v="4"/>
    <x v="2"/>
    <x v="3"/>
    <n v="4"/>
    <n v="4"/>
    <n v="4"/>
    <s v="maybe"/>
    <x v="0"/>
    <x v="2"/>
    <x v="0"/>
  </r>
  <r>
    <n v="41"/>
    <n v="3"/>
    <n v="1"/>
    <n v="1"/>
    <n v="2"/>
    <n v="2"/>
    <n v="2"/>
    <n v="3"/>
    <n v="4"/>
    <n v="2"/>
    <n v="3"/>
    <n v="3"/>
    <n v="2"/>
    <x v="2"/>
    <x v="1"/>
    <x v="0"/>
    <x v="0"/>
    <n v="4"/>
    <n v="4"/>
    <n v="3"/>
    <n v="4"/>
    <x v="1"/>
    <x v="2"/>
    <n v="3"/>
    <n v="4"/>
    <n v="3"/>
    <s v="yes"/>
    <x v="0"/>
    <x v="1"/>
    <x v="0"/>
  </r>
  <r>
    <n v="42"/>
    <n v="3"/>
    <n v="1"/>
    <n v="3"/>
    <n v="3"/>
    <n v="4"/>
    <n v="3"/>
    <n v="3"/>
    <n v="4"/>
    <n v="3"/>
    <n v="3"/>
    <n v="4"/>
    <n v="3"/>
    <x v="2"/>
    <x v="1"/>
    <x v="0"/>
    <x v="0"/>
    <n v="4"/>
    <n v="4"/>
    <n v="4"/>
    <n v="3"/>
    <x v="1"/>
    <x v="0"/>
    <n v="4"/>
    <n v="4"/>
    <n v="3"/>
    <s v="yes"/>
    <x v="0"/>
    <x v="3"/>
    <x v="0"/>
  </r>
  <r>
    <n v="43"/>
    <n v="3"/>
    <n v="1"/>
    <n v="1"/>
    <n v="3"/>
    <n v="3"/>
    <n v="2"/>
    <n v="3"/>
    <n v="4"/>
    <n v="2"/>
    <n v="3"/>
    <n v="4"/>
    <n v="2"/>
    <x v="2"/>
    <x v="1"/>
    <x v="0"/>
    <x v="0"/>
    <n v="4"/>
    <n v="4"/>
    <n v="4"/>
    <n v="3"/>
    <x v="1"/>
    <x v="0"/>
    <n v="3"/>
    <n v="4"/>
    <n v="3"/>
    <s v="yes"/>
    <x v="3"/>
    <x v="2"/>
    <x v="0"/>
  </r>
  <r>
    <n v="44"/>
    <n v="5"/>
    <n v="2"/>
    <n v="5"/>
    <n v="3"/>
    <n v="2"/>
    <n v="1"/>
    <n v="5"/>
    <n v="4"/>
    <n v="5"/>
    <n v="3"/>
    <n v="4"/>
    <n v="1"/>
    <x v="0"/>
    <x v="0"/>
    <x v="0"/>
    <x v="0"/>
    <n v="3"/>
    <n v="3"/>
    <m/>
    <n v="4"/>
    <x v="2"/>
    <x v="4"/>
    <m/>
    <m/>
    <m/>
    <s v="no"/>
    <x v="2"/>
    <x v="3"/>
    <x v="2"/>
  </r>
  <r>
    <n v="45"/>
    <n v="4"/>
    <n v="1"/>
    <n v="5"/>
    <n v="3"/>
    <n v="5"/>
    <n v="1"/>
    <n v="5"/>
    <n v="5"/>
    <n v="5"/>
    <n v="3"/>
    <n v="5"/>
    <n v="1"/>
    <x v="0"/>
    <x v="0"/>
    <x v="1"/>
    <x v="2"/>
    <n v="1"/>
    <n v="2"/>
    <n v="3"/>
    <n v="4"/>
    <x v="2"/>
    <x v="2"/>
    <n v="5"/>
    <n v="5"/>
    <n v="5"/>
    <s v="no"/>
    <x v="2"/>
    <x v="3"/>
    <x v="2"/>
  </r>
  <r>
    <n v="46"/>
    <n v="3"/>
    <n v="1"/>
    <n v="1"/>
    <n v="3"/>
    <n v="5"/>
    <n v="3"/>
    <n v="3"/>
    <n v="4"/>
    <n v="1"/>
    <n v="3"/>
    <n v="5"/>
    <n v="3"/>
    <x v="2"/>
    <x v="1"/>
    <x v="0"/>
    <x v="0"/>
    <n v="4"/>
    <n v="5"/>
    <n v="5"/>
    <n v="5"/>
    <x v="2"/>
    <x v="2"/>
    <n v="2"/>
    <n v="4"/>
    <n v="3"/>
    <s v="no"/>
    <x v="1"/>
    <x v="0"/>
    <x v="2"/>
  </r>
  <r>
    <n v="47"/>
    <n v="3"/>
    <n v="1"/>
    <n v="1"/>
    <n v="2"/>
    <n v="3"/>
    <n v="1"/>
    <n v="5"/>
    <n v="5"/>
    <n v="5"/>
    <n v="2"/>
    <n v="3"/>
    <n v="2"/>
    <x v="0"/>
    <x v="1"/>
    <x v="1"/>
    <x v="2"/>
    <n v="1"/>
    <n v="2"/>
    <n v="3"/>
    <n v="4"/>
    <x v="0"/>
    <x v="3"/>
    <n v="3"/>
    <n v="3"/>
    <n v="3"/>
    <s v="maybe"/>
    <x v="4"/>
    <x v="3"/>
    <x v="2"/>
  </r>
  <r>
    <n v="48"/>
    <n v="2"/>
    <n v="1"/>
    <n v="4"/>
    <n v="1"/>
    <n v="2"/>
    <n v="1"/>
    <n v="5"/>
    <n v="3"/>
    <n v="4"/>
    <n v="1"/>
    <n v="3"/>
    <n v="3"/>
    <x v="0"/>
    <x v="1"/>
    <x v="0"/>
    <x v="0"/>
    <n v="3"/>
    <n v="4"/>
    <n v="4"/>
    <n v="5"/>
    <x v="1"/>
    <x v="2"/>
    <n v="4"/>
    <n v="4"/>
    <n v="4"/>
    <s v="maybe"/>
    <x v="0"/>
    <x v="3"/>
    <x v="2"/>
  </r>
  <r>
    <n v="49"/>
    <n v="3"/>
    <n v="1"/>
    <n v="4"/>
    <n v="2"/>
    <n v="3"/>
    <n v="3"/>
    <n v="5"/>
    <n v="4"/>
    <n v="4"/>
    <n v="2"/>
    <n v="5"/>
    <n v="5"/>
    <x v="0"/>
    <x v="1"/>
    <x v="0"/>
    <x v="1"/>
    <n v="4"/>
    <n v="4"/>
    <n v="5"/>
    <n v="4"/>
    <x v="0"/>
    <x v="3"/>
    <n v="5"/>
    <n v="5"/>
    <n v="5"/>
    <s v="yes"/>
    <x v="0"/>
    <x v="3"/>
    <x v="2"/>
  </r>
  <r>
    <n v="50"/>
    <n v="1"/>
    <n v="1"/>
    <n v="4"/>
    <n v="1"/>
    <n v="2"/>
    <n v="2"/>
    <n v="5"/>
    <n v="5"/>
    <n v="4"/>
    <n v="2"/>
    <n v="4"/>
    <n v="5"/>
    <x v="0"/>
    <x v="1"/>
    <x v="0"/>
    <x v="0"/>
    <n v="5"/>
    <n v="5"/>
    <n v="5"/>
    <n v="5"/>
    <x v="1"/>
    <x v="5"/>
    <n v="5"/>
    <n v="5"/>
    <n v="5"/>
    <s v="yes"/>
    <x v="0"/>
    <x v="3"/>
    <x v="2"/>
  </r>
  <r>
    <n v="51"/>
    <n v="3"/>
    <n v="1"/>
    <n v="1"/>
    <n v="1"/>
    <n v="1"/>
    <n v="2"/>
    <n v="3"/>
    <n v="1"/>
    <n v="2"/>
    <n v="4"/>
    <n v="4"/>
    <n v="4"/>
    <x v="2"/>
    <x v="0"/>
    <x v="0"/>
    <x v="3"/>
    <n v="4"/>
    <n v="3"/>
    <n v="4"/>
    <n v="4"/>
    <x v="1"/>
    <x v="2"/>
    <n v="4"/>
    <n v="4"/>
    <n v="4"/>
    <s v="yes"/>
    <x v="1"/>
    <x v="1"/>
    <x v="2"/>
  </r>
  <r>
    <n v="52"/>
    <n v="1"/>
    <n v="1"/>
    <n v="2"/>
    <n v="2"/>
    <n v="3"/>
    <n v="2"/>
    <n v="4"/>
    <n v="5"/>
    <n v="4"/>
    <n v="2"/>
    <n v="4"/>
    <n v="4"/>
    <x v="0"/>
    <x v="1"/>
    <x v="1"/>
    <x v="2"/>
    <n v="1"/>
    <n v="2"/>
    <n v="3"/>
    <n v="4"/>
    <x v="1"/>
    <x v="1"/>
    <n v="5"/>
    <n v="5"/>
    <n v="4"/>
    <s v="no"/>
    <x v="0"/>
    <x v="3"/>
    <x v="2"/>
  </r>
  <r>
    <n v="53"/>
    <n v="4"/>
    <n v="2"/>
    <n v="3"/>
    <n v="1"/>
    <n v="2"/>
    <n v="2"/>
    <n v="4"/>
    <n v="4"/>
    <n v="4"/>
    <n v="2"/>
    <n v="5"/>
    <n v="4"/>
    <x v="0"/>
    <x v="1"/>
    <x v="0"/>
    <x v="1"/>
    <n v="4"/>
    <n v="3"/>
    <n v="3"/>
    <n v="4"/>
    <x v="2"/>
    <x v="2"/>
    <n v="4"/>
    <n v="3"/>
    <n v="2"/>
    <s v="no"/>
    <x v="2"/>
    <x v="3"/>
    <x v="2"/>
  </r>
  <r>
    <n v="54"/>
    <n v="3"/>
    <n v="2"/>
    <n v="4"/>
    <n v="3"/>
    <n v="3"/>
    <n v="3"/>
    <n v="4"/>
    <n v="3"/>
    <n v="4"/>
    <n v="2"/>
    <n v="4"/>
    <n v="4"/>
    <x v="0"/>
    <x v="1"/>
    <x v="0"/>
    <x v="3"/>
    <n v="4"/>
    <n v="4"/>
    <n v="4"/>
    <n v="4"/>
    <x v="2"/>
    <x v="0"/>
    <n v="4"/>
    <n v="4"/>
    <n v="4"/>
    <s v="no"/>
    <x v="4"/>
    <x v="3"/>
    <x v="2"/>
  </r>
  <r>
    <n v="55"/>
    <n v="4"/>
    <n v="2"/>
    <n v="4"/>
    <n v="2"/>
    <n v="3"/>
    <n v="2"/>
    <n v="4"/>
    <n v="3"/>
    <n v="4"/>
    <n v="2"/>
    <n v="5"/>
    <n v="3"/>
    <x v="0"/>
    <x v="1"/>
    <x v="0"/>
    <x v="3"/>
    <n v="5"/>
    <n v="4"/>
    <n v="4"/>
    <n v="4"/>
    <x v="2"/>
    <x v="0"/>
    <n v="4"/>
    <n v="4"/>
    <n v="4"/>
    <s v="maybe"/>
    <x v="0"/>
    <x v="3"/>
    <x v="2"/>
  </r>
  <r>
    <n v="56"/>
    <n v="2"/>
    <n v="2"/>
    <n v="1"/>
    <n v="1"/>
    <n v="1"/>
    <n v="1"/>
    <n v="4"/>
    <n v="1"/>
    <n v="4"/>
    <n v="3"/>
    <n v="5"/>
    <n v="1"/>
    <x v="1"/>
    <x v="1"/>
    <x v="0"/>
    <x v="3"/>
    <n v="4"/>
    <n v="4"/>
    <n v="4"/>
    <n v="4"/>
    <x v="0"/>
    <x v="0"/>
    <n v="4"/>
    <n v="4"/>
    <n v="4"/>
    <s v="maybe"/>
    <x v="0"/>
    <x v="0"/>
    <x v="0"/>
  </r>
  <r>
    <n v="57"/>
    <n v="3"/>
    <n v="2"/>
    <n v="3"/>
    <n v="3"/>
    <n v="4"/>
    <n v="2"/>
    <n v="3"/>
    <n v="3"/>
    <n v="3"/>
    <n v="3"/>
    <n v="4"/>
    <n v="2"/>
    <x v="2"/>
    <x v="1"/>
    <x v="0"/>
    <x v="3"/>
    <n v="4"/>
    <n v="4"/>
    <n v="4"/>
    <n v="3"/>
    <x v="0"/>
    <x v="0"/>
    <n v="4"/>
    <n v="3"/>
    <n v="4"/>
    <s v="yes"/>
    <x v="2"/>
    <x v="0"/>
    <x v="2"/>
  </r>
  <r>
    <n v="58"/>
    <n v="3"/>
    <n v="2"/>
    <n v="3"/>
    <n v="1"/>
    <n v="2"/>
    <n v="2"/>
    <n v="4"/>
    <n v="4"/>
    <n v="4"/>
    <n v="3"/>
    <n v="4"/>
    <n v="4"/>
    <x v="1"/>
    <x v="0"/>
    <x v="0"/>
    <x v="3"/>
    <n v="4"/>
    <n v="4"/>
    <n v="4"/>
    <n v="4"/>
    <x v="2"/>
    <x v="2"/>
    <n v="4"/>
    <n v="4"/>
    <n v="4"/>
    <s v="yes"/>
    <x v="2"/>
    <x v="2"/>
    <x v="1"/>
  </r>
  <r>
    <n v="59"/>
    <n v="4"/>
    <n v="2"/>
    <n v="4"/>
    <n v="2"/>
    <n v="3"/>
    <n v="3"/>
    <n v="4"/>
    <n v="4"/>
    <n v="4"/>
    <n v="2"/>
    <n v="4"/>
    <n v="4"/>
    <x v="0"/>
    <x v="1"/>
    <x v="1"/>
    <x v="2"/>
    <n v="1"/>
    <n v="2"/>
    <n v="3"/>
    <n v="4"/>
    <x v="1"/>
    <x v="2"/>
    <n v="3"/>
    <n v="3"/>
    <n v="3"/>
    <s v="yes"/>
    <x v="0"/>
    <x v="3"/>
    <x v="2"/>
  </r>
  <r>
    <n v="60"/>
    <n v="3"/>
    <n v="2"/>
    <n v="3"/>
    <n v="3"/>
    <n v="3"/>
    <n v="2"/>
    <n v="3"/>
    <n v="4"/>
    <n v="3"/>
    <n v="4"/>
    <n v="3"/>
    <n v="2"/>
    <x v="2"/>
    <x v="1"/>
    <x v="1"/>
    <x v="2"/>
    <n v="1"/>
    <n v="2"/>
    <n v="3"/>
    <n v="4"/>
    <x v="2"/>
    <x v="0"/>
    <n v="4"/>
    <n v="4"/>
    <n v="3"/>
    <s v="no"/>
    <x v="1"/>
    <x v="1"/>
    <x v="0"/>
  </r>
  <r>
    <n v="61"/>
    <n v="4"/>
    <n v="2"/>
    <n v="3"/>
    <n v="2"/>
    <n v="2"/>
    <n v="3"/>
    <n v="5"/>
    <n v="4"/>
    <n v="4"/>
    <n v="2"/>
    <n v="5"/>
    <n v="5"/>
    <x v="0"/>
    <x v="0"/>
    <x v="1"/>
    <x v="2"/>
    <n v="1"/>
    <n v="2"/>
    <n v="3"/>
    <n v="4"/>
    <x v="1"/>
    <x v="0"/>
    <n v="4"/>
    <n v="4"/>
    <n v="3"/>
    <s v="no"/>
    <x v="0"/>
    <x v="3"/>
    <x v="2"/>
  </r>
  <r>
    <n v="62"/>
    <n v="3"/>
    <n v="2"/>
    <n v="4"/>
    <n v="1"/>
    <n v="3"/>
    <n v="2"/>
    <n v="3"/>
    <n v="3"/>
    <n v="4"/>
    <n v="2"/>
    <n v="4"/>
    <n v="3"/>
    <x v="1"/>
    <x v="1"/>
    <x v="1"/>
    <x v="2"/>
    <n v="1"/>
    <n v="2"/>
    <n v="3"/>
    <n v="4"/>
    <x v="2"/>
    <x v="0"/>
    <n v="1"/>
    <n v="4"/>
    <n v="4"/>
    <s v="no"/>
    <x v="0"/>
    <x v="0"/>
    <x v="0"/>
  </r>
  <r>
    <n v="63"/>
    <n v="3"/>
    <n v="3"/>
    <n v="2"/>
    <n v="2"/>
    <n v="4"/>
    <n v="2"/>
    <n v="4"/>
    <n v="3"/>
    <n v="4"/>
    <n v="3"/>
    <n v="4"/>
    <n v="2"/>
    <x v="1"/>
    <x v="1"/>
    <x v="0"/>
    <x v="1"/>
    <n v="4"/>
    <n v="4"/>
    <n v="5"/>
    <n v="4"/>
    <x v="2"/>
    <x v="0"/>
    <n v="4"/>
    <n v="4"/>
    <n v="5"/>
    <s v="maybe"/>
    <x v="3"/>
    <x v="2"/>
    <x v="1"/>
  </r>
  <r>
    <n v="64"/>
    <n v="3"/>
    <n v="3"/>
    <n v="3"/>
    <n v="3"/>
    <n v="3"/>
    <n v="2"/>
    <n v="3"/>
    <n v="4"/>
    <n v="3"/>
    <n v="3"/>
    <n v="4"/>
    <n v="2"/>
    <x v="2"/>
    <x v="1"/>
    <x v="0"/>
    <x v="0"/>
    <n v="5"/>
    <n v="5"/>
    <n v="3"/>
    <n v="3"/>
    <x v="0"/>
    <x v="1"/>
    <n v="2"/>
    <n v="4"/>
    <n v="3"/>
    <s v="maybe"/>
    <x v="0"/>
    <x v="1"/>
    <x v="0"/>
  </r>
  <r>
    <n v="65"/>
    <n v="1"/>
    <n v="3"/>
    <n v="3"/>
    <n v="2"/>
    <n v="2"/>
    <n v="2"/>
    <n v="3"/>
    <n v="4"/>
    <n v="3"/>
    <n v="4"/>
    <n v="4"/>
    <n v="2"/>
    <x v="2"/>
    <x v="1"/>
    <x v="0"/>
    <x v="0"/>
    <n v="4"/>
    <n v="5"/>
    <n v="5"/>
    <n v="5"/>
    <x v="0"/>
    <x v="0"/>
    <n v="4"/>
    <n v="4"/>
    <n v="3"/>
    <s v="yes"/>
    <x v="4"/>
    <x v="0"/>
    <x v="2"/>
  </r>
  <r>
    <n v="66"/>
    <n v="3"/>
    <n v="3"/>
    <n v="2"/>
    <n v="2"/>
    <n v="2"/>
    <n v="2"/>
    <n v="3"/>
    <n v="3"/>
    <n v="2"/>
    <n v="3"/>
    <n v="4"/>
    <n v="2"/>
    <x v="2"/>
    <x v="1"/>
    <x v="0"/>
    <x v="0"/>
    <n v="4"/>
    <n v="5"/>
    <n v="5"/>
    <n v="5"/>
    <x v="0"/>
    <x v="1"/>
    <n v="1"/>
    <n v="1"/>
    <n v="1"/>
    <s v="no"/>
    <x v="3"/>
    <x v="0"/>
    <x v="0"/>
  </r>
  <r>
    <n v="67"/>
    <n v="1"/>
    <n v="3"/>
    <n v="3"/>
    <n v="2"/>
    <n v="4"/>
    <n v="2"/>
    <n v="3"/>
    <n v="3"/>
    <n v="3"/>
    <n v="4"/>
    <n v="5"/>
    <n v="2"/>
    <x v="2"/>
    <x v="1"/>
    <x v="0"/>
    <x v="0"/>
    <n v="4"/>
    <n v="5"/>
    <n v="5"/>
    <n v="5"/>
    <x v="0"/>
    <x v="3"/>
    <n v="3"/>
    <n v="4"/>
    <n v="3"/>
    <s v="yes"/>
    <x v="0"/>
    <x v="1"/>
    <x v="0"/>
  </r>
  <r>
    <n v="68"/>
    <n v="1"/>
    <n v="3"/>
    <n v="4"/>
    <n v="3"/>
    <n v="4"/>
    <n v="3"/>
    <n v="5"/>
    <n v="4"/>
    <n v="4"/>
    <n v="3"/>
    <n v="5"/>
    <n v="4"/>
    <x v="0"/>
    <x v="0"/>
    <x v="0"/>
    <x v="0"/>
    <n v="4"/>
    <n v="5"/>
    <n v="5"/>
    <n v="5"/>
    <x v="1"/>
    <x v="3"/>
    <n v="4"/>
    <n v="4"/>
    <n v="4"/>
    <s v="no"/>
    <x v="3"/>
    <x v="3"/>
    <x v="2"/>
  </r>
  <r>
    <n v="69"/>
    <n v="2"/>
    <n v="3"/>
    <n v="4"/>
    <n v="2"/>
    <n v="3"/>
    <n v="2"/>
    <n v="5"/>
    <n v="4"/>
    <n v="4"/>
    <n v="2"/>
    <n v="4"/>
    <n v="4"/>
    <x v="0"/>
    <x v="0"/>
    <x v="0"/>
    <x v="0"/>
    <n v="4"/>
    <n v="5"/>
    <n v="5"/>
    <n v="5"/>
    <x v="1"/>
    <x v="5"/>
    <n v="4"/>
    <n v="4"/>
    <n v="4"/>
    <s v="no"/>
    <x v="0"/>
    <x v="3"/>
    <x v="2"/>
  </r>
  <r>
    <n v="70"/>
    <n v="4"/>
    <n v="3"/>
    <n v="3"/>
    <n v="3"/>
    <n v="5"/>
    <n v="4"/>
    <n v="4"/>
    <n v="4"/>
    <n v="4"/>
    <n v="4"/>
    <n v="5"/>
    <n v="5"/>
    <x v="1"/>
    <x v="0"/>
    <x v="0"/>
    <x v="0"/>
    <n v="4"/>
    <n v="5"/>
    <n v="5"/>
    <n v="5"/>
    <x v="1"/>
    <x v="0"/>
    <n v="3"/>
    <n v="4"/>
    <n v="4"/>
    <s v="no"/>
    <x v="1"/>
    <x v="1"/>
    <x v="1"/>
  </r>
  <r>
    <n v="71"/>
    <n v="3"/>
    <n v="3"/>
    <n v="3"/>
    <n v="3"/>
    <n v="3"/>
    <n v="3"/>
    <n v="4"/>
    <n v="4"/>
    <n v="4"/>
    <n v="3"/>
    <n v="4"/>
    <n v="4"/>
    <x v="1"/>
    <x v="0"/>
    <x v="0"/>
    <x v="0"/>
    <n v="4"/>
    <n v="5"/>
    <n v="5"/>
    <n v="5"/>
    <x v="2"/>
    <x v="1"/>
    <n v="1"/>
    <n v="1"/>
    <n v="1"/>
    <s v="maybe"/>
    <x v="2"/>
    <x v="2"/>
    <x v="1"/>
  </r>
  <r>
    <n v="72"/>
    <n v="3"/>
    <n v="3"/>
    <n v="3"/>
    <n v="2"/>
    <n v="3"/>
    <n v="3"/>
    <n v="3"/>
    <n v="4"/>
    <n v="3"/>
    <n v="3"/>
    <n v="4"/>
    <n v="4"/>
    <x v="2"/>
    <x v="0"/>
    <x v="0"/>
    <x v="3"/>
    <n v="4"/>
    <n v="3"/>
    <n v="5"/>
    <n v="4"/>
    <x v="2"/>
    <x v="0"/>
    <n v="4"/>
    <n v="4"/>
    <n v="3"/>
    <s v="maybe"/>
    <x v="0"/>
    <x v="3"/>
    <x v="0"/>
  </r>
  <r>
    <n v="73"/>
    <n v="3"/>
    <n v="3"/>
    <n v="4"/>
    <n v="2"/>
    <n v="3"/>
    <n v="3"/>
    <n v="5"/>
    <n v="4"/>
    <n v="4"/>
    <n v="3"/>
    <n v="4"/>
    <n v="3"/>
    <x v="0"/>
    <x v="1"/>
    <x v="1"/>
    <x v="2"/>
    <n v="1"/>
    <n v="2"/>
    <n v="3"/>
    <n v="4"/>
    <x v="0"/>
    <x v="0"/>
    <n v="3"/>
    <n v="5"/>
    <n v="3"/>
    <s v="yes"/>
    <x v="2"/>
    <x v="3"/>
    <x v="2"/>
  </r>
  <r>
    <n v="74"/>
    <n v="3"/>
    <n v="3"/>
    <n v="3"/>
    <n v="3"/>
    <n v="3"/>
    <n v="2"/>
    <n v="3"/>
    <n v="3"/>
    <n v="3"/>
    <n v="4"/>
    <n v="4"/>
    <n v="2"/>
    <x v="2"/>
    <x v="1"/>
    <x v="1"/>
    <x v="2"/>
    <n v="1"/>
    <n v="2"/>
    <n v="3"/>
    <n v="4"/>
    <x v="0"/>
    <x v="1"/>
    <n v="1"/>
    <n v="1"/>
    <n v="1"/>
    <s v="yes"/>
    <x v="1"/>
    <x v="2"/>
    <x v="0"/>
  </r>
  <r>
    <n v="75"/>
    <n v="2"/>
    <n v="3"/>
    <n v="3"/>
    <n v="3"/>
    <n v="5"/>
    <n v="3"/>
    <n v="5"/>
    <n v="4"/>
    <n v="4"/>
    <n v="3"/>
    <n v="5"/>
    <n v="4"/>
    <x v="0"/>
    <x v="0"/>
    <x v="1"/>
    <x v="2"/>
    <n v="1"/>
    <n v="2"/>
    <n v="3"/>
    <n v="4"/>
    <x v="0"/>
    <x v="3"/>
    <n v="3"/>
    <n v="3"/>
    <n v="3"/>
    <s v="yes"/>
    <x v="1"/>
    <x v="3"/>
    <x v="1"/>
  </r>
  <r>
    <n v="76"/>
    <n v="1"/>
    <n v="3"/>
    <n v="2"/>
    <n v="2"/>
    <n v="2"/>
    <n v="3"/>
    <n v="5"/>
    <n v="4"/>
    <n v="4"/>
    <n v="2"/>
    <n v="4"/>
    <n v="4"/>
    <x v="0"/>
    <x v="0"/>
    <x v="1"/>
    <x v="2"/>
    <n v="1"/>
    <n v="2"/>
    <n v="3"/>
    <n v="4"/>
    <x v="0"/>
    <x v="2"/>
    <n v="3"/>
    <n v="3"/>
    <n v="2"/>
    <s v="no"/>
    <x v="1"/>
    <x v="3"/>
    <x v="1"/>
  </r>
  <r>
    <n v="77"/>
    <n v="4"/>
    <n v="3"/>
    <n v="3"/>
    <n v="3"/>
    <n v="3"/>
    <n v="2"/>
    <n v="5"/>
    <n v="4"/>
    <n v="4"/>
    <n v="2"/>
    <n v="4"/>
    <n v="4"/>
    <x v="0"/>
    <x v="1"/>
    <x v="1"/>
    <x v="2"/>
    <n v="1"/>
    <n v="1"/>
    <n v="1"/>
    <n v="1"/>
    <x v="1"/>
    <x v="0"/>
    <n v="5"/>
    <n v="5"/>
    <n v="5"/>
    <s v="no"/>
    <x v="1"/>
    <x v="3"/>
    <x v="1"/>
  </r>
  <r>
    <n v="78"/>
    <n v="2"/>
    <n v="1"/>
    <n v="4"/>
    <n v="3"/>
    <n v="3"/>
    <n v="1"/>
    <n v="5"/>
    <n v="5"/>
    <n v="4"/>
    <n v="3"/>
    <n v="4"/>
    <n v="1"/>
    <x v="0"/>
    <x v="1"/>
    <x v="0"/>
    <x v="1"/>
    <n v="4"/>
    <n v="4"/>
    <n v="3"/>
    <n v="4"/>
    <x v="1"/>
    <x v="1"/>
    <n v="5"/>
    <n v="5"/>
    <n v="5"/>
    <s v="no"/>
    <x v="1"/>
    <x v="3"/>
    <x v="1"/>
  </r>
  <r>
    <n v="79"/>
    <n v="5"/>
    <n v="1"/>
    <n v="4"/>
    <n v="3"/>
    <n v="4"/>
    <n v="1"/>
    <n v="5"/>
    <n v="5"/>
    <n v="4"/>
    <n v="3"/>
    <n v="4"/>
    <n v="1"/>
    <x v="0"/>
    <x v="1"/>
    <x v="0"/>
    <x v="0"/>
    <n v="4"/>
    <n v="4"/>
    <n v="3"/>
    <n v="5"/>
    <x v="1"/>
    <x v="5"/>
    <n v="5"/>
    <n v="5"/>
    <n v="5"/>
    <s v="maybe"/>
    <x v="1"/>
    <x v="3"/>
    <x v="1"/>
  </r>
  <r>
    <n v="80"/>
    <n v="4"/>
    <n v="4"/>
    <n v="3"/>
    <n v="3"/>
    <n v="4"/>
    <n v="3"/>
    <n v="4"/>
    <n v="4"/>
    <n v="4"/>
    <n v="5"/>
    <n v="4"/>
    <n v="4"/>
    <x v="1"/>
    <x v="0"/>
    <x v="0"/>
    <x v="0"/>
    <n v="5"/>
    <n v="5"/>
    <n v="5"/>
    <n v="5"/>
    <x v="2"/>
    <x v="5"/>
    <n v="5"/>
    <n v="5"/>
    <n v="5"/>
    <s v="maybe"/>
    <x v="3"/>
    <x v="2"/>
    <x v="1"/>
  </r>
  <r>
    <n v="81"/>
    <n v="5"/>
    <n v="1"/>
    <n v="4"/>
    <n v="3"/>
    <n v="4"/>
    <n v="1"/>
    <n v="5"/>
    <n v="5"/>
    <n v="4"/>
    <n v="3"/>
    <n v="4"/>
    <n v="1"/>
    <x v="0"/>
    <x v="1"/>
    <x v="1"/>
    <x v="1"/>
    <n v="3"/>
    <n v="3"/>
    <n v="4"/>
    <n v="4"/>
    <x v="2"/>
    <x v="2"/>
    <n v="4"/>
    <n v="4"/>
    <n v="4"/>
    <s v="yes"/>
    <x v="1"/>
    <x v="3"/>
    <x v="1"/>
  </r>
  <r>
    <n v="82"/>
    <n v="1"/>
    <n v="1"/>
    <n v="1"/>
    <n v="1"/>
    <n v="1"/>
    <n v="1"/>
    <n v="5"/>
    <n v="4"/>
    <n v="3"/>
    <n v="1"/>
    <n v="4"/>
    <n v="3"/>
    <x v="0"/>
    <x v="1"/>
    <x v="0"/>
    <x v="3"/>
    <n v="4"/>
    <n v="4"/>
    <n v="5"/>
    <n v="4"/>
    <x v="0"/>
    <x v="5"/>
    <n v="2"/>
    <n v="4"/>
    <n v="2"/>
    <s v="yes"/>
    <x v="0"/>
    <x v="3"/>
    <x v="1"/>
  </r>
  <r>
    <n v="83"/>
    <n v="4"/>
    <n v="1"/>
    <n v="3"/>
    <n v="2"/>
    <n v="1"/>
    <n v="2"/>
    <n v="4"/>
    <n v="2"/>
    <n v="3"/>
    <n v="2"/>
    <n v="3"/>
    <n v="3"/>
    <x v="0"/>
    <x v="1"/>
    <x v="0"/>
    <x v="3"/>
    <n v="3"/>
    <n v="4"/>
    <n v="3"/>
    <n v="4"/>
    <x v="0"/>
    <x v="5"/>
    <n v="4"/>
    <n v="5"/>
    <n v="4"/>
    <s v="yes"/>
    <x v="0"/>
    <x v="3"/>
    <x v="1"/>
  </r>
  <r>
    <n v="84"/>
    <n v="2"/>
    <n v="1"/>
    <n v="3"/>
    <n v="2"/>
    <n v="2"/>
    <n v="2"/>
    <n v="4"/>
    <n v="4"/>
    <n v="3"/>
    <n v="2"/>
    <n v="4"/>
    <n v="4"/>
    <x v="0"/>
    <x v="1"/>
    <x v="0"/>
    <x v="3"/>
    <n v="4"/>
    <n v="4"/>
    <n v="4"/>
    <n v="4"/>
    <x v="0"/>
    <x v="2"/>
    <n v="5"/>
    <n v="4"/>
    <n v="4"/>
    <s v="no"/>
    <x v="1"/>
    <x v="3"/>
    <x v="1"/>
  </r>
  <r>
    <n v="85"/>
    <n v="5"/>
    <n v="1"/>
    <n v="1"/>
    <n v="3"/>
    <n v="4"/>
    <n v="2"/>
    <n v="5"/>
    <n v="4"/>
    <n v="3"/>
    <n v="3"/>
    <n v="5"/>
    <n v="4"/>
    <x v="0"/>
    <x v="1"/>
    <x v="0"/>
    <x v="0"/>
    <n v="4"/>
    <n v="5"/>
    <n v="5"/>
    <n v="4"/>
    <x v="0"/>
    <x v="2"/>
    <n v="4"/>
    <n v="4"/>
    <n v="4"/>
    <s v="no"/>
    <x v="1"/>
    <x v="3"/>
    <x v="1"/>
  </r>
  <r>
    <n v="86"/>
    <n v="1"/>
    <n v="1"/>
    <n v="1"/>
    <n v="1"/>
    <n v="1"/>
    <n v="2"/>
    <n v="4"/>
    <n v="4"/>
    <n v="3"/>
    <n v="1"/>
    <n v="5"/>
    <n v="4"/>
    <x v="0"/>
    <x v="1"/>
    <x v="0"/>
    <x v="0"/>
    <n v="4"/>
    <n v="5"/>
    <n v="5"/>
    <n v="4"/>
    <x v="1"/>
    <x v="2"/>
    <n v="5"/>
    <n v="3"/>
    <n v="4"/>
    <s v="no"/>
    <x v="2"/>
    <x v="3"/>
    <x v="1"/>
  </r>
  <r>
    <n v="87"/>
    <n v="2"/>
    <n v="1"/>
    <n v="1"/>
    <n v="1"/>
    <n v="1"/>
    <n v="1"/>
    <n v="5"/>
    <n v="3"/>
    <n v="3"/>
    <n v="1"/>
    <n v="3"/>
    <n v="2"/>
    <x v="0"/>
    <x v="1"/>
    <x v="0"/>
    <x v="3"/>
    <n v="4"/>
    <n v="3"/>
    <n v="5"/>
    <n v="3"/>
    <x v="1"/>
    <x v="0"/>
    <n v="4"/>
    <n v="4"/>
    <n v="4"/>
    <s v="maybe"/>
    <x v="1"/>
    <x v="3"/>
    <x v="1"/>
  </r>
  <r>
    <n v="88"/>
    <n v="2"/>
    <n v="1"/>
    <n v="2"/>
    <n v="1"/>
    <n v="3"/>
    <n v="2"/>
    <n v="4"/>
    <n v="4"/>
    <n v="3"/>
    <n v="1"/>
    <n v="4"/>
    <n v="3"/>
    <x v="0"/>
    <x v="1"/>
    <x v="0"/>
    <x v="1"/>
    <n v="4"/>
    <n v="4"/>
    <n v="3"/>
    <n v="4"/>
    <x v="1"/>
    <x v="2"/>
    <n v="5"/>
    <n v="5"/>
    <n v="5"/>
    <s v="maybe"/>
    <x v="0"/>
    <x v="0"/>
    <x v="0"/>
  </r>
  <r>
    <n v="89"/>
    <n v="2"/>
    <n v="1"/>
    <n v="3"/>
    <n v="2"/>
    <n v="2"/>
    <n v="2"/>
    <n v="4"/>
    <n v="5"/>
    <n v="3"/>
    <n v="5"/>
    <n v="4"/>
    <n v="2"/>
    <x v="1"/>
    <x v="1"/>
    <x v="0"/>
    <x v="3"/>
    <n v="4"/>
    <n v="4"/>
    <n v="4"/>
    <n v="4"/>
    <x v="2"/>
    <x v="0"/>
    <n v="4"/>
    <n v="4"/>
    <n v="3"/>
    <s v="yes"/>
    <x v="1"/>
    <x v="1"/>
    <x v="2"/>
  </r>
  <r>
    <n v="90"/>
    <n v="3"/>
    <n v="1"/>
    <n v="4"/>
    <n v="2"/>
    <n v="2"/>
    <n v="2"/>
    <n v="4"/>
    <n v="3"/>
    <n v="3"/>
    <n v="2"/>
    <n v="3"/>
    <n v="2"/>
    <x v="1"/>
    <x v="1"/>
    <x v="0"/>
    <x v="3"/>
    <n v="4"/>
    <n v="4"/>
    <n v="4"/>
    <n v="3"/>
    <x v="2"/>
    <x v="1"/>
    <n v="4"/>
    <n v="4"/>
    <n v="4"/>
    <s v="yes"/>
    <x v="3"/>
    <x v="2"/>
    <x v="1"/>
  </r>
  <r>
    <n v="91"/>
    <n v="2"/>
    <n v="1"/>
    <n v="2"/>
    <n v="1"/>
    <n v="2"/>
    <n v="1"/>
    <n v="3"/>
    <n v="2"/>
    <n v="3"/>
    <n v="2"/>
    <n v="3"/>
    <n v="2"/>
    <x v="1"/>
    <x v="1"/>
    <x v="0"/>
    <x v="3"/>
    <n v="4"/>
    <n v="4"/>
    <n v="4"/>
    <n v="4"/>
    <x v="0"/>
    <x v="0"/>
    <n v="4"/>
    <n v="4"/>
    <n v="4"/>
    <s v="yes"/>
    <x v="0"/>
    <x v="0"/>
    <x v="0"/>
  </r>
  <r>
    <n v="92"/>
    <n v="2"/>
    <n v="1"/>
    <n v="3"/>
    <n v="1"/>
    <n v="1"/>
    <n v="1"/>
    <n v="3"/>
    <n v="3"/>
    <n v="3"/>
    <n v="3"/>
    <n v="3"/>
    <n v="1"/>
    <x v="2"/>
    <x v="1"/>
    <x v="0"/>
    <x v="3"/>
    <n v="4"/>
    <n v="4"/>
    <n v="4"/>
    <n v="4"/>
    <x v="0"/>
    <x v="3"/>
    <n v="4"/>
    <n v="4"/>
    <n v="3"/>
    <s v="no"/>
    <x v="0"/>
    <x v="0"/>
    <x v="0"/>
  </r>
  <r>
    <n v="93"/>
    <n v="4"/>
    <n v="1"/>
    <n v="3"/>
    <n v="1"/>
    <n v="1"/>
    <n v="1"/>
    <n v="3"/>
    <n v="2"/>
    <n v="3"/>
    <n v="2"/>
    <n v="3"/>
    <n v="1"/>
    <x v="2"/>
    <x v="1"/>
    <x v="0"/>
    <x v="3"/>
    <n v="4"/>
    <n v="3"/>
    <n v="4"/>
    <n v="4"/>
    <x v="0"/>
    <x v="0"/>
    <n v="4"/>
    <n v="4"/>
    <n v="4"/>
    <s v="no"/>
    <x v="1"/>
    <x v="1"/>
    <x v="2"/>
  </r>
  <r>
    <n v="94"/>
    <n v="2"/>
    <n v="1"/>
    <n v="3"/>
    <n v="1"/>
    <n v="2"/>
    <n v="2"/>
    <n v="3"/>
    <n v="3"/>
    <n v="3"/>
    <n v="4"/>
    <n v="5"/>
    <n v="2"/>
    <x v="2"/>
    <x v="1"/>
    <x v="0"/>
    <x v="0"/>
    <n v="4"/>
    <n v="5"/>
    <n v="5"/>
    <n v="4"/>
    <x v="0"/>
    <x v="2"/>
    <n v="5"/>
    <n v="5"/>
    <n v="5"/>
    <s v="no"/>
    <x v="0"/>
    <x v="2"/>
    <x v="0"/>
  </r>
  <r>
    <n v="95"/>
    <n v="5"/>
    <n v="1"/>
    <n v="3"/>
    <n v="1"/>
    <n v="3"/>
    <n v="1"/>
    <n v="5"/>
    <n v="4"/>
    <n v="3"/>
    <n v="1"/>
    <n v="4"/>
    <n v="3"/>
    <x v="0"/>
    <x v="0"/>
    <x v="0"/>
    <x v="0"/>
    <n v="4"/>
    <n v="5"/>
    <n v="5"/>
    <n v="4"/>
    <x v="1"/>
    <x v="0"/>
    <n v="4"/>
    <n v="4"/>
    <n v="4"/>
    <s v="maybe"/>
    <x v="1"/>
    <x v="0"/>
    <x v="0"/>
  </r>
  <r>
    <n v="96"/>
    <n v="4"/>
    <n v="1"/>
    <n v="2"/>
    <n v="2"/>
    <n v="1"/>
    <n v="2"/>
    <n v="4"/>
    <n v="3"/>
    <n v="3"/>
    <n v="4"/>
    <n v="4"/>
    <n v="5"/>
    <x v="1"/>
    <x v="0"/>
    <x v="0"/>
    <x v="3"/>
    <n v="4"/>
    <n v="3"/>
    <n v="5"/>
    <n v="4"/>
    <x v="1"/>
    <x v="1"/>
    <n v="1"/>
    <n v="1"/>
    <n v="1"/>
    <s v="maybe"/>
    <x v="3"/>
    <x v="2"/>
    <x v="1"/>
  </r>
  <r>
    <n v="97"/>
    <n v="4"/>
    <n v="1"/>
    <n v="3"/>
    <n v="1"/>
    <n v="2"/>
    <n v="2"/>
    <n v="4"/>
    <n v="2"/>
    <n v="3"/>
    <n v="1"/>
    <n v="3"/>
    <n v="2"/>
    <x v="0"/>
    <x v="1"/>
    <x v="1"/>
    <x v="1"/>
    <n v="4"/>
    <n v="4"/>
    <n v="3"/>
    <n v="4"/>
    <x v="1"/>
    <x v="2"/>
    <n v="4"/>
    <n v="4"/>
    <n v="4"/>
    <s v="yes"/>
    <x v="3"/>
    <x v="0"/>
    <x v="1"/>
  </r>
  <r>
    <n v="98"/>
    <n v="1"/>
    <n v="1"/>
    <n v="1"/>
    <n v="1"/>
    <n v="1"/>
    <n v="1"/>
    <n v="5"/>
    <n v="3"/>
    <n v="3"/>
    <n v="1"/>
    <n v="4"/>
    <n v="4"/>
    <x v="0"/>
    <x v="1"/>
    <x v="1"/>
    <x v="2"/>
    <n v="1"/>
    <n v="2"/>
    <n v="3"/>
    <n v="4"/>
    <x v="2"/>
    <x v="4"/>
    <m/>
    <m/>
    <m/>
    <s v="yes"/>
    <x v="0"/>
    <x v="0"/>
    <x v="1"/>
  </r>
  <r>
    <n v="99"/>
    <n v="2"/>
    <n v="1"/>
    <n v="1"/>
    <n v="1"/>
    <n v="2"/>
    <n v="1"/>
    <n v="5"/>
    <n v="4"/>
    <n v="3"/>
    <n v="1"/>
    <n v="4"/>
    <n v="3"/>
    <x v="0"/>
    <x v="1"/>
    <x v="1"/>
    <x v="1"/>
    <n v="5"/>
    <n v="5"/>
    <n v="4"/>
    <n v="4"/>
    <x v="2"/>
    <x v="3"/>
    <n v="4"/>
    <n v="4"/>
    <n v="5"/>
    <s v="yes"/>
    <x v="0"/>
    <x v="0"/>
    <x v="1"/>
  </r>
  <r>
    <n v="100"/>
    <n v="3"/>
    <n v="1"/>
    <n v="3"/>
    <n v="3"/>
    <n v="3"/>
    <n v="3"/>
    <n v="5"/>
    <n v="2"/>
    <n v="3"/>
    <n v="3"/>
    <n v="3"/>
    <n v="3"/>
    <x v="0"/>
    <x v="1"/>
    <x v="1"/>
    <x v="3"/>
    <n v="3"/>
    <n v="4"/>
    <n v="4"/>
    <n v="3"/>
    <x v="0"/>
    <x v="0"/>
    <n v="5"/>
    <n v="5"/>
    <n v="4"/>
    <s v="no"/>
    <x v="0"/>
    <x v="0"/>
    <x v="0"/>
  </r>
  <r>
    <n v="101"/>
    <n v="3"/>
    <n v="1"/>
    <n v="2"/>
    <n v="2"/>
    <n v="1"/>
    <n v="1"/>
    <n v="4"/>
    <n v="3"/>
    <n v="3"/>
    <n v="4"/>
    <n v="3"/>
    <n v="2"/>
    <x v="1"/>
    <x v="1"/>
    <x v="1"/>
    <x v="2"/>
    <n v="1"/>
    <n v="1"/>
    <n v="4"/>
    <n v="4"/>
    <x v="0"/>
    <x v="3"/>
    <n v="4"/>
    <n v="4"/>
    <n v="4"/>
    <s v="no"/>
    <x v="0"/>
    <x v="0"/>
    <x v="0"/>
  </r>
  <r>
    <n v="102"/>
    <n v="3"/>
    <n v="1"/>
    <n v="3"/>
    <n v="1"/>
    <n v="2"/>
    <n v="1"/>
    <n v="3"/>
    <n v="2"/>
    <n v="3"/>
    <n v="2"/>
    <n v="3"/>
    <n v="1"/>
    <x v="2"/>
    <x v="1"/>
    <x v="1"/>
    <x v="0"/>
    <n v="4"/>
    <n v="4"/>
    <n v="4"/>
    <n v="5"/>
    <x v="2"/>
    <x v="0"/>
    <n v="4"/>
    <n v="4"/>
    <n v="4"/>
    <s v="no"/>
    <x v="2"/>
    <x v="2"/>
    <x v="0"/>
  </r>
  <r>
    <n v="103"/>
    <n v="3"/>
    <n v="1"/>
    <n v="1"/>
    <n v="1"/>
    <n v="1"/>
    <n v="3"/>
    <n v="4"/>
    <n v="3"/>
    <n v="3"/>
    <n v="1"/>
    <n v="3"/>
    <n v="4"/>
    <x v="0"/>
    <x v="0"/>
    <x v="1"/>
    <x v="1"/>
    <n v="3"/>
    <n v="3"/>
    <n v="3"/>
    <n v="5"/>
    <x v="0"/>
    <x v="0"/>
    <n v="4"/>
    <n v="5"/>
    <n v="3"/>
    <s v="maybe"/>
    <x v="0"/>
    <x v="0"/>
    <x v="2"/>
  </r>
  <r>
    <n v="104"/>
    <n v="2"/>
    <n v="1"/>
    <n v="3"/>
    <n v="2"/>
    <n v="1"/>
    <n v="2"/>
    <n v="3"/>
    <n v="1"/>
    <n v="3"/>
    <n v="3"/>
    <n v="4"/>
    <n v="3"/>
    <x v="2"/>
    <x v="0"/>
    <x v="1"/>
    <x v="1"/>
    <n v="4"/>
    <n v="4"/>
    <n v="3"/>
    <n v="4"/>
    <x v="1"/>
    <x v="1"/>
    <n v="4"/>
    <n v="4"/>
    <n v="4"/>
    <s v="maybe"/>
    <x v="1"/>
    <x v="2"/>
    <x v="0"/>
  </r>
  <r>
    <n v="105"/>
    <n v="3"/>
    <n v="1"/>
    <n v="2"/>
    <n v="1"/>
    <n v="2"/>
    <n v="1"/>
    <n v="3"/>
    <n v="1"/>
    <n v="2"/>
    <n v="4"/>
    <n v="5"/>
    <n v="5"/>
    <x v="2"/>
    <x v="0"/>
    <x v="1"/>
    <x v="1"/>
    <n v="3"/>
    <n v="3"/>
    <n v="3"/>
    <n v="1"/>
    <x v="1"/>
    <x v="2"/>
    <n v="4"/>
    <n v="4"/>
    <n v="3"/>
    <s v="yes"/>
    <x v="2"/>
    <x v="2"/>
    <x v="2"/>
  </r>
  <r>
    <n v="106"/>
    <n v="1"/>
    <n v="2"/>
    <n v="3"/>
    <n v="3"/>
    <n v="3"/>
    <n v="3"/>
    <n v="5"/>
    <n v="4"/>
    <n v="3"/>
    <n v="2"/>
    <n v="4"/>
    <n v="3"/>
    <x v="0"/>
    <x v="1"/>
    <x v="0"/>
    <x v="3"/>
    <n v="5"/>
    <n v="5"/>
    <n v="3"/>
    <n v="4"/>
    <x v="1"/>
    <x v="0"/>
    <n v="3"/>
    <n v="5"/>
    <n v="3"/>
    <s v="yes"/>
    <x v="1"/>
    <x v="0"/>
    <x v="1"/>
  </r>
  <r>
    <n v="107"/>
    <n v="3"/>
    <n v="2"/>
    <n v="3"/>
    <n v="2"/>
    <n v="3"/>
    <n v="3"/>
    <n v="5"/>
    <n v="3"/>
    <n v="3"/>
    <n v="2"/>
    <n v="4"/>
    <n v="3"/>
    <x v="0"/>
    <x v="1"/>
    <x v="0"/>
    <x v="1"/>
    <n v="3"/>
    <n v="3"/>
    <n v="3"/>
    <n v="3"/>
    <x v="2"/>
    <x v="0"/>
    <n v="2"/>
    <m/>
    <m/>
    <s v="yes"/>
    <x v="0"/>
    <x v="0"/>
    <x v="1"/>
  </r>
  <r>
    <n v="108"/>
    <n v="2"/>
    <n v="2"/>
    <n v="2"/>
    <n v="2"/>
    <n v="2"/>
    <n v="2"/>
    <n v="5"/>
    <n v="3"/>
    <n v="3"/>
    <n v="2"/>
    <n v="4"/>
    <n v="4"/>
    <x v="0"/>
    <x v="1"/>
    <x v="0"/>
    <x v="3"/>
    <n v="4"/>
    <n v="4"/>
    <n v="4"/>
    <n v="4"/>
    <x v="2"/>
    <x v="2"/>
    <n v="4"/>
    <n v="4"/>
    <n v="4"/>
    <s v="no"/>
    <x v="3"/>
    <x v="0"/>
    <x v="1"/>
  </r>
  <r>
    <n v="109"/>
    <n v="1"/>
    <n v="2"/>
    <n v="2"/>
    <n v="2"/>
    <n v="2"/>
    <n v="2"/>
    <n v="5"/>
    <n v="4"/>
    <n v="3"/>
    <n v="2"/>
    <n v="4"/>
    <n v="4"/>
    <x v="0"/>
    <x v="1"/>
    <x v="0"/>
    <x v="1"/>
    <m/>
    <n v="3"/>
    <n v="5"/>
    <n v="4"/>
    <x v="0"/>
    <x v="2"/>
    <n v="4"/>
    <n v="4"/>
    <n v="4"/>
    <s v="no"/>
    <x v="1"/>
    <x v="0"/>
    <x v="1"/>
  </r>
  <r>
    <n v="110"/>
    <n v="3"/>
    <n v="2"/>
    <n v="3"/>
    <n v="2"/>
    <n v="2"/>
    <n v="3"/>
    <n v="4"/>
    <n v="3"/>
    <n v="3"/>
    <n v="2"/>
    <n v="5"/>
    <n v="4"/>
    <x v="0"/>
    <x v="1"/>
    <x v="0"/>
    <x v="3"/>
    <n v="4"/>
    <n v="4"/>
    <n v="4"/>
    <n v="4"/>
    <x v="0"/>
    <x v="0"/>
    <n v="4"/>
    <n v="4"/>
    <n v="3"/>
    <s v="no"/>
    <x v="0"/>
    <x v="0"/>
    <x v="1"/>
  </r>
  <r>
    <n v="111"/>
    <n v="3"/>
    <n v="2"/>
    <n v="2"/>
    <n v="3"/>
    <n v="2"/>
    <n v="2"/>
    <n v="4"/>
    <n v="4"/>
    <n v="3"/>
    <n v="3"/>
    <n v="4"/>
    <n v="3"/>
    <x v="0"/>
    <x v="1"/>
    <x v="0"/>
    <x v="0"/>
    <n v="3"/>
    <n v="3"/>
    <n v="3"/>
    <n v="4"/>
    <x v="0"/>
    <x v="1"/>
    <n v="2"/>
    <n v="4"/>
    <n v="4"/>
    <s v="maybe"/>
    <x v="2"/>
    <x v="0"/>
    <x v="1"/>
  </r>
  <r>
    <n v="112"/>
    <n v="1"/>
    <n v="2"/>
    <n v="3"/>
    <n v="2"/>
    <n v="3"/>
    <n v="3"/>
    <n v="4"/>
    <n v="4"/>
    <n v="3"/>
    <n v="2"/>
    <n v="5"/>
    <n v="4"/>
    <x v="0"/>
    <x v="1"/>
    <x v="0"/>
    <x v="0"/>
    <n v="3"/>
    <n v="3"/>
    <n v="5"/>
    <n v="5"/>
    <x v="0"/>
    <x v="3"/>
    <n v="5"/>
    <n v="4"/>
    <n v="4"/>
    <s v="maybe"/>
    <x v="0"/>
    <x v="0"/>
    <x v="1"/>
  </r>
  <r>
    <n v="113"/>
    <n v="4"/>
    <n v="2"/>
    <n v="1"/>
    <n v="2"/>
    <n v="1"/>
    <n v="1"/>
    <n v="5"/>
    <n v="3"/>
    <n v="5"/>
    <n v="2"/>
    <n v="3"/>
    <n v="3"/>
    <x v="0"/>
    <x v="1"/>
    <x v="0"/>
    <x v="1"/>
    <n v="3"/>
    <n v="4"/>
    <n v="4"/>
    <n v="4"/>
    <x v="1"/>
    <x v="0"/>
    <n v="4"/>
    <n v="4"/>
    <n v="4"/>
    <s v="yes"/>
    <x v="4"/>
    <x v="0"/>
    <x v="1"/>
  </r>
  <r>
    <n v="114"/>
    <n v="1"/>
    <n v="2"/>
    <n v="2"/>
    <n v="1"/>
    <n v="1"/>
    <n v="1"/>
    <n v="5"/>
    <n v="3"/>
    <n v="5"/>
    <n v="1"/>
    <n v="3"/>
    <n v="3"/>
    <x v="0"/>
    <x v="1"/>
    <x v="0"/>
    <x v="3"/>
    <n v="4"/>
    <n v="4"/>
    <n v="4"/>
    <n v="4"/>
    <x v="1"/>
    <x v="2"/>
    <n v="4"/>
    <n v="4"/>
    <n v="4"/>
    <s v="yes"/>
    <x v="1"/>
    <x v="0"/>
    <x v="1"/>
  </r>
  <r>
    <n v="115"/>
    <n v="2"/>
    <n v="2"/>
    <n v="3"/>
    <n v="3"/>
    <n v="3"/>
    <n v="3"/>
    <n v="4"/>
    <n v="4"/>
    <n v="3"/>
    <n v="3"/>
    <n v="3"/>
    <n v="3"/>
    <x v="0"/>
    <x v="1"/>
    <x v="0"/>
    <x v="3"/>
    <n v="3"/>
    <n v="4"/>
    <n v="4"/>
    <n v="4"/>
    <x v="1"/>
    <x v="2"/>
    <n v="4"/>
    <n v="4"/>
    <n v="4"/>
    <s v="yes"/>
    <x v="1"/>
    <x v="0"/>
    <x v="1"/>
  </r>
  <r>
    <n v="116"/>
    <n v="3"/>
    <n v="2"/>
    <n v="2"/>
    <n v="2"/>
    <n v="2"/>
    <n v="1"/>
    <n v="4"/>
    <n v="3"/>
    <n v="3"/>
    <n v="2"/>
    <n v="4"/>
    <n v="4"/>
    <x v="0"/>
    <x v="1"/>
    <x v="0"/>
    <x v="0"/>
    <n v="4"/>
    <n v="5"/>
    <n v="5"/>
    <n v="4"/>
    <x v="2"/>
    <x v="0"/>
    <n v="4"/>
    <n v="5"/>
    <n v="4"/>
    <s v="no"/>
    <x v="0"/>
    <x v="0"/>
    <x v="1"/>
  </r>
  <r>
    <n v="117"/>
    <n v="1"/>
    <n v="2"/>
    <n v="3"/>
    <n v="1"/>
    <n v="3"/>
    <n v="2"/>
    <n v="3"/>
    <n v="4"/>
    <n v="3"/>
    <n v="1"/>
    <n v="4"/>
    <n v="2"/>
    <x v="1"/>
    <x v="1"/>
    <x v="0"/>
    <x v="0"/>
    <n v="4"/>
    <n v="5"/>
    <n v="5"/>
    <n v="4"/>
    <x v="2"/>
    <x v="1"/>
    <n v="1"/>
    <n v="1"/>
    <n v="1"/>
    <s v="maybe"/>
    <x v="0"/>
    <x v="0"/>
    <x v="0"/>
  </r>
  <r>
    <n v="118"/>
    <n v="3"/>
    <n v="2"/>
    <n v="2"/>
    <n v="2"/>
    <n v="1"/>
    <n v="2"/>
    <n v="3"/>
    <n v="3"/>
    <n v="2"/>
    <n v="3"/>
    <n v="3"/>
    <n v="2"/>
    <x v="2"/>
    <x v="1"/>
    <x v="0"/>
    <x v="3"/>
    <n v="4"/>
    <n v="3"/>
    <n v="5"/>
    <n v="5"/>
    <x v="0"/>
    <x v="0"/>
    <n v="2"/>
    <n v="3"/>
    <n v="4"/>
    <s v="no"/>
    <x v="3"/>
    <x v="0"/>
    <x v="1"/>
  </r>
  <r>
    <n v="119"/>
    <n v="3"/>
    <n v="2"/>
    <n v="3"/>
    <n v="2"/>
    <n v="3"/>
    <n v="2"/>
    <n v="3"/>
    <n v="3"/>
    <n v="3"/>
    <n v="4"/>
    <n v="4"/>
    <n v="2"/>
    <x v="2"/>
    <x v="1"/>
    <x v="0"/>
    <x v="1"/>
    <n v="4"/>
    <n v="4"/>
    <n v="3"/>
    <n v="3"/>
    <x v="0"/>
    <x v="0"/>
    <n v="4"/>
    <n v="4"/>
    <n v="3"/>
    <s v="maybe"/>
    <x v="0"/>
    <x v="3"/>
    <x v="0"/>
  </r>
  <r>
    <n v="120"/>
    <n v="2"/>
    <n v="2"/>
    <n v="3"/>
    <n v="2"/>
    <n v="2"/>
    <n v="2"/>
    <n v="3"/>
    <n v="3"/>
    <n v="3"/>
    <n v="3"/>
    <n v="2"/>
    <n v="2"/>
    <x v="2"/>
    <x v="1"/>
    <x v="0"/>
    <x v="0"/>
    <n v="5"/>
    <n v="5"/>
    <n v="5"/>
    <n v="5"/>
    <x v="0"/>
    <x v="0"/>
    <n v="5"/>
    <n v="5"/>
    <n v="5"/>
    <s v="maybe"/>
    <x v="0"/>
    <x v="2"/>
    <x v="0"/>
  </r>
  <r>
    <n v="121"/>
    <n v="2"/>
    <n v="2"/>
    <n v="3"/>
    <n v="1"/>
    <n v="2"/>
    <n v="2"/>
    <n v="3"/>
    <n v="3"/>
    <n v="3"/>
    <n v="4"/>
    <n v="3"/>
    <n v="2"/>
    <x v="2"/>
    <x v="1"/>
    <x v="0"/>
    <x v="3"/>
    <n v="5"/>
    <n v="3"/>
    <n v="4"/>
    <n v="4"/>
    <x v="0"/>
    <x v="1"/>
    <n v="1"/>
    <n v="1"/>
    <n v="1"/>
    <s v="no"/>
    <x v="1"/>
    <x v="1"/>
    <x v="2"/>
  </r>
  <r>
    <n v="122"/>
    <n v="1"/>
    <n v="2"/>
    <n v="1"/>
    <n v="3"/>
    <n v="1"/>
    <n v="1"/>
    <n v="2"/>
    <n v="3"/>
    <n v="5"/>
    <n v="4"/>
    <n v="4"/>
    <n v="1"/>
    <x v="2"/>
    <x v="1"/>
    <x v="0"/>
    <x v="0"/>
    <n v="5"/>
    <n v="5"/>
    <n v="5"/>
    <n v="5"/>
    <x v="1"/>
    <x v="1"/>
    <n v="5"/>
    <n v="5"/>
    <n v="4"/>
    <s v="yes"/>
    <x v="4"/>
    <x v="0"/>
    <x v="2"/>
  </r>
  <r>
    <n v="123"/>
    <n v="3"/>
    <n v="2"/>
    <n v="2"/>
    <n v="2"/>
    <n v="2"/>
    <n v="2"/>
    <n v="3"/>
    <n v="3"/>
    <n v="2"/>
    <n v="3"/>
    <n v="4"/>
    <n v="2"/>
    <x v="2"/>
    <x v="1"/>
    <x v="0"/>
    <x v="1"/>
    <n v="4"/>
    <n v="4"/>
    <n v="4"/>
    <n v="4"/>
    <x v="1"/>
    <x v="1"/>
    <n v="4"/>
    <n v="5"/>
    <n v="4"/>
    <s v="yes"/>
    <x v="0"/>
    <x v="2"/>
    <x v="0"/>
  </r>
  <r>
    <n v="124"/>
    <n v="3"/>
    <n v="2"/>
    <n v="3"/>
    <n v="2"/>
    <n v="3"/>
    <n v="3"/>
    <n v="3"/>
    <n v="3"/>
    <n v="3"/>
    <n v="2"/>
    <n v="3"/>
    <n v="3"/>
    <x v="2"/>
    <x v="1"/>
    <x v="0"/>
    <x v="3"/>
    <n v="3"/>
    <n v="4"/>
    <n v="4"/>
    <n v="4"/>
    <x v="1"/>
    <x v="3"/>
    <n v="4"/>
    <n v="5"/>
    <n v="4"/>
    <s v="no"/>
    <x v="0"/>
    <x v="2"/>
    <x v="0"/>
  </r>
  <r>
    <n v="125"/>
    <n v="2"/>
    <n v="2"/>
    <n v="3"/>
    <n v="2"/>
    <n v="2"/>
    <n v="2"/>
    <n v="3"/>
    <n v="3"/>
    <n v="3"/>
    <n v="3"/>
    <n v="3"/>
    <n v="2"/>
    <x v="2"/>
    <x v="1"/>
    <x v="0"/>
    <x v="3"/>
    <n v="4"/>
    <n v="3"/>
    <n v="3"/>
    <n v="3"/>
    <x v="2"/>
    <x v="2"/>
    <n v="3"/>
    <n v="3"/>
    <n v="3"/>
    <s v="no"/>
    <x v="0"/>
    <x v="2"/>
    <x v="0"/>
  </r>
  <r>
    <n v="126"/>
    <n v="3"/>
    <n v="2"/>
    <n v="2"/>
    <n v="2"/>
    <n v="2"/>
    <n v="2"/>
    <n v="5"/>
    <n v="4"/>
    <n v="5"/>
    <n v="1"/>
    <n v="4"/>
    <n v="3"/>
    <x v="0"/>
    <x v="0"/>
    <x v="0"/>
    <x v="1"/>
    <n v="3"/>
    <n v="3"/>
    <n v="3"/>
    <n v="3"/>
    <x v="2"/>
    <x v="0"/>
    <n v="4"/>
    <n v="4"/>
    <n v="3"/>
    <s v="no"/>
    <x v="3"/>
    <x v="0"/>
    <x v="0"/>
  </r>
  <r>
    <n v="127"/>
    <n v="3"/>
    <n v="2"/>
    <n v="2"/>
    <n v="1"/>
    <n v="2"/>
    <n v="3"/>
    <n v="5"/>
    <n v="4"/>
    <n v="5"/>
    <n v="1"/>
    <n v="4"/>
    <n v="4"/>
    <x v="0"/>
    <x v="0"/>
    <x v="0"/>
    <x v="0"/>
    <n v="5"/>
    <n v="5"/>
    <n v="5"/>
    <n v="5"/>
    <x v="0"/>
    <x v="3"/>
    <n v="5"/>
    <n v="5"/>
    <n v="5"/>
    <s v="maybe"/>
    <x v="0"/>
    <x v="0"/>
    <x v="0"/>
  </r>
  <r>
    <n v="128"/>
    <n v="1"/>
    <n v="2"/>
    <n v="3"/>
    <n v="2"/>
    <n v="2"/>
    <n v="2"/>
    <n v="4"/>
    <n v="3"/>
    <n v="3"/>
    <n v="3"/>
    <n v="3"/>
    <n v="3"/>
    <x v="0"/>
    <x v="0"/>
    <x v="0"/>
    <x v="3"/>
    <n v="4"/>
    <n v="4"/>
    <n v="3"/>
    <n v="5"/>
    <x v="0"/>
    <x v="1"/>
    <n v="4"/>
    <n v="5"/>
    <n v="4"/>
    <s v="maybe"/>
    <x v="1"/>
    <x v="0"/>
    <x v="1"/>
  </r>
  <r>
    <n v="129"/>
    <n v="2"/>
    <n v="2"/>
    <n v="3"/>
    <n v="3"/>
    <n v="1"/>
    <n v="2"/>
    <n v="5"/>
    <n v="3"/>
    <n v="5"/>
    <n v="3"/>
    <n v="4"/>
    <n v="3"/>
    <x v="0"/>
    <x v="0"/>
    <x v="0"/>
    <x v="3"/>
    <n v="4"/>
    <n v="4"/>
    <n v="3"/>
    <n v="4"/>
    <x v="0"/>
    <x v="1"/>
    <n v="4"/>
    <n v="4"/>
    <n v="4"/>
    <s v="yes"/>
    <x v="0"/>
    <x v="0"/>
    <x v="1"/>
  </r>
  <r>
    <n v="130"/>
    <n v="3"/>
    <n v="2"/>
    <n v="2"/>
    <n v="2"/>
    <n v="4"/>
    <n v="2"/>
    <n v="4"/>
    <n v="3"/>
    <n v="3"/>
    <n v="3"/>
    <n v="4"/>
    <n v="3"/>
    <x v="0"/>
    <x v="0"/>
    <x v="0"/>
    <x v="0"/>
    <n v="5"/>
    <n v="4"/>
    <n v="5"/>
    <n v="5"/>
    <x v="0"/>
    <x v="1"/>
    <n v="5"/>
    <n v="5"/>
    <n v="4"/>
    <s v="yes"/>
    <x v="0"/>
    <x v="0"/>
    <x v="1"/>
  </r>
  <r>
    <n v="131"/>
    <n v="1"/>
    <n v="2"/>
    <n v="3"/>
    <n v="3"/>
    <n v="3"/>
    <n v="3"/>
    <n v="5"/>
    <n v="3"/>
    <n v="5"/>
    <n v="3"/>
    <n v="3"/>
    <n v="3"/>
    <x v="0"/>
    <x v="0"/>
    <x v="0"/>
    <x v="0"/>
    <n v="5"/>
    <n v="4"/>
    <n v="4"/>
    <n v="5"/>
    <x v="1"/>
    <x v="1"/>
    <n v="5"/>
    <n v="5"/>
    <n v="4"/>
    <s v="yes"/>
    <x v="1"/>
    <x v="0"/>
    <x v="1"/>
  </r>
  <r>
    <n v="132"/>
    <n v="1"/>
    <n v="2"/>
    <n v="3"/>
    <n v="1"/>
    <n v="2"/>
    <n v="1"/>
    <n v="3"/>
    <n v="4"/>
    <n v="5"/>
    <n v="1"/>
    <n v="5"/>
    <n v="3"/>
    <x v="0"/>
    <x v="0"/>
    <x v="0"/>
    <x v="0"/>
    <n v="5"/>
    <n v="4"/>
    <n v="3"/>
    <n v="4"/>
    <x v="1"/>
    <x v="3"/>
    <n v="3"/>
    <n v="4"/>
    <n v="3"/>
    <s v="no"/>
    <x v="0"/>
    <x v="0"/>
    <x v="1"/>
  </r>
  <r>
    <n v="133"/>
    <n v="1"/>
    <n v="2"/>
    <n v="3"/>
    <n v="2"/>
    <n v="3"/>
    <n v="3"/>
    <n v="4"/>
    <n v="4"/>
    <n v="3"/>
    <n v="1"/>
    <n v="4"/>
    <n v="3"/>
    <x v="0"/>
    <x v="0"/>
    <x v="0"/>
    <x v="3"/>
    <n v="4"/>
    <n v="4"/>
    <n v="4"/>
    <n v="4"/>
    <x v="1"/>
    <x v="1"/>
    <n v="1"/>
    <n v="3"/>
    <n v="3"/>
    <s v="no"/>
    <x v="0"/>
    <x v="2"/>
    <x v="0"/>
  </r>
  <r>
    <n v="134"/>
    <n v="2"/>
    <n v="2"/>
    <n v="1"/>
    <n v="2"/>
    <n v="2"/>
    <n v="3"/>
    <n v="3"/>
    <n v="3"/>
    <n v="5"/>
    <n v="2"/>
    <n v="4"/>
    <n v="4"/>
    <x v="0"/>
    <x v="0"/>
    <x v="0"/>
    <x v="3"/>
    <n v="5"/>
    <n v="5"/>
    <n v="5"/>
    <n v="5"/>
    <x v="2"/>
    <x v="3"/>
    <n v="4"/>
    <n v="5"/>
    <n v="5"/>
    <s v="no"/>
    <x v="2"/>
    <x v="2"/>
    <x v="0"/>
  </r>
  <r>
    <n v="135"/>
    <n v="1"/>
    <n v="2"/>
    <n v="3"/>
    <n v="2"/>
    <n v="2"/>
    <n v="3"/>
    <n v="5"/>
    <n v="3"/>
    <n v="5"/>
    <n v="2"/>
    <n v="2"/>
    <n v="3"/>
    <x v="0"/>
    <x v="0"/>
    <x v="0"/>
    <x v="1"/>
    <n v="3"/>
    <n v="3"/>
    <n v="3"/>
    <n v="4"/>
    <x v="2"/>
    <x v="2"/>
    <n v="5"/>
    <n v="5"/>
    <n v="5"/>
    <s v="maybe"/>
    <x v="1"/>
    <x v="2"/>
    <x v="0"/>
  </r>
  <r>
    <n v="136"/>
    <n v="3"/>
    <n v="2"/>
    <n v="3"/>
    <n v="3"/>
    <n v="3"/>
    <n v="3"/>
    <n v="3"/>
    <n v="3"/>
    <n v="3"/>
    <n v="3"/>
    <n v="4"/>
    <n v="3"/>
    <x v="1"/>
    <x v="0"/>
    <x v="0"/>
    <x v="3"/>
    <n v="4"/>
    <n v="4"/>
    <n v="5"/>
    <n v="5"/>
    <x v="2"/>
    <x v="3"/>
    <n v="5"/>
    <n v="5"/>
    <n v="5"/>
    <s v="maybe"/>
    <x v="0"/>
    <x v="0"/>
    <x v="0"/>
  </r>
  <r>
    <n v="137"/>
    <n v="3"/>
    <n v="2"/>
    <n v="2"/>
    <n v="3"/>
    <n v="1"/>
    <n v="2"/>
    <n v="3"/>
    <n v="3"/>
    <n v="3"/>
    <n v="3"/>
    <n v="4"/>
    <n v="3"/>
    <x v="1"/>
    <x v="0"/>
    <x v="0"/>
    <x v="3"/>
    <n v="4"/>
    <n v="4"/>
    <n v="4"/>
    <n v="4"/>
    <x v="1"/>
    <x v="2"/>
    <n v="5"/>
    <n v="5"/>
    <n v="5"/>
    <s v="yes"/>
    <x v="1"/>
    <x v="1"/>
    <x v="2"/>
  </r>
  <r>
    <n v="138"/>
    <n v="2"/>
    <n v="2"/>
    <n v="3"/>
    <n v="4"/>
    <n v="4"/>
    <n v="4"/>
    <n v="3"/>
    <n v="4"/>
    <n v="3"/>
    <n v="4"/>
    <n v="5"/>
    <n v="4"/>
    <x v="1"/>
    <x v="0"/>
    <x v="0"/>
    <x v="0"/>
    <n v="5"/>
    <n v="5"/>
    <n v="5"/>
    <n v="5"/>
    <x v="2"/>
    <x v="2"/>
    <n v="4"/>
    <n v="5"/>
    <n v="5"/>
    <s v="yes"/>
    <x v="0"/>
    <x v="0"/>
    <x v="0"/>
  </r>
  <r>
    <n v="139"/>
    <n v="2"/>
    <n v="2"/>
    <n v="3"/>
    <n v="2"/>
    <n v="3"/>
    <n v="3"/>
    <n v="4"/>
    <n v="4"/>
    <n v="3"/>
    <n v="3"/>
    <n v="4"/>
    <n v="4"/>
    <x v="1"/>
    <x v="0"/>
    <x v="0"/>
    <x v="3"/>
    <n v="4"/>
    <n v="4"/>
    <n v="3"/>
    <n v="4"/>
    <x v="0"/>
    <x v="0"/>
    <n v="2"/>
    <n v="4"/>
    <n v="2"/>
    <s v="yes"/>
    <x v="0"/>
    <x v="0"/>
    <x v="0"/>
  </r>
  <r>
    <n v="140"/>
    <n v="2"/>
    <n v="2"/>
    <n v="2"/>
    <n v="2"/>
    <n v="1"/>
    <n v="3"/>
    <n v="3"/>
    <n v="2"/>
    <n v="2"/>
    <n v="4"/>
    <n v="4"/>
    <n v="4"/>
    <x v="2"/>
    <x v="0"/>
    <x v="0"/>
    <x v="1"/>
    <n v="5"/>
    <n v="5"/>
    <n v="5"/>
    <n v="4"/>
    <x v="1"/>
    <x v="2"/>
    <n v="5"/>
    <n v="5"/>
    <n v="4"/>
    <s v="no"/>
    <x v="0"/>
    <x v="2"/>
    <x v="1"/>
  </r>
  <r>
    <n v="141"/>
    <n v="3"/>
    <n v="2"/>
    <n v="1"/>
    <n v="1"/>
    <n v="1"/>
    <n v="1"/>
    <n v="3"/>
    <n v="3"/>
    <n v="1"/>
    <n v="3"/>
    <n v="4"/>
    <n v="4"/>
    <x v="2"/>
    <x v="0"/>
    <x v="0"/>
    <x v="3"/>
    <n v="4"/>
    <n v="4"/>
    <n v="4"/>
    <n v="4"/>
    <x v="1"/>
    <x v="0"/>
    <n v="4"/>
    <n v="4"/>
    <n v="3"/>
    <s v="no"/>
    <x v="1"/>
    <x v="1"/>
    <x v="2"/>
  </r>
  <r>
    <n v="142"/>
    <n v="3"/>
    <n v="2"/>
    <n v="3"/>
    <n v="3"/>
    <n v="2"/>
    <n v="2"/>
    <n v="5"/>
    <n v="3"/>
    <n v="5"/>
    <n v="2"/>
    <n v="3"/>
    <n v="4"/>
    <x v="0"/>
    <x v="1"/>
    <x v="1"/>
    <x v="0"/>
    <n v="5"/>
    <n v="5"/>
    <n v="4"/>
    <n v="5"/>
    <x v="1"/>
    <x v="1"/>
    <n v="5"/>
    <n v="5"/>
    <n v="5"/>
    <s v="no"/>
    <x v="1"/>
    <x v="2"/>
    <x v="0"/>
  </r>
  <r>
    <n v="143"/>
    <n v="1"/>
    <n v="2"/>
    <n v="2"/>
    <n v="2"/>
    <n v="3"/>
    <n v="2"/>
    <n v="5"/>
    <n v="3"/>
    <n v="3"/>
    <n v="2"/>
    <n v="4"/>
    <n v="3"/>
    <x v="0"/>
    <x v="1"/>
    <x v="1"/>
    <x v="3"/>
    <n v="4"/>
    <n v="1"/>
    <n v="4"/>
    <n v="4"/>
    <x v="2"/>
    <x v="0"/>
    <n v="5"/>
    <n v="5"/>
    <n v="5"/>
    <s v="maybe"/>
    <x v="0"/>
    <x v="2"/>
    <x v="0"/>
  </r>
  <r>
    <n v="144"/>
    <n v="3"/>
    <n v="2"/>
    <n v="2"/>
    <n v="5"/>
    <n v="2"/>
    <n v="2"/>
    <n v="3"/>
    <n v="3"/>
    <n v="3"/>
    <n v="5"/>
    <n v="4"/>
    <n v="2"/>
    <x v="1"/>
    <x v="1"/>
    <x v="1"/>
    <x v="3"/>
    <n v="2"/>
    <n v="1"/>
    <n v="5"/>
    <n v="5"/>
    <x v="2"/>
    <x v="0"/>
    <n v="5"/>
    <n v="5"/>
    <n v="5"/>
    <s v="maybe"/>
    <x v="1"/>
    <x v="1"/>
    <x v="2"/>
  </r>
  <r>
    <n v="145"/>
    <n v="1"/>
    <n v="2"/>
    <n v="2"/>
    <n v="2"/>
    <n v="2"/>
    <n v="2"/>
    <n v="2"/>
    <n v="3"/>
    <n v="2"/>
    <n v="3"/>
    <n v="3"/>
    <n v="2"/>
    <x v="2"/>
    <x v="1"/>
    <x v="1"/>
    <x v="3"/>
    <n v="4"/>
    <n v="1"/>
    <n v="5"/>
    <n v="5"/>
    <x v="2"/>
    <x v="2"/>
    <n v="5"/>
    <n v="5"/>
    <n v="5"/>
    <s v="yes"/>
    <x v="1"/>
    <x v="1"/>
    <x v="2"/>
  </r>
  <r>
    <n v="146"/>
    <n v="3"/>
    <n v="2"/>
    <n v="3"/>
    <n v="2"/>
    <n v="3"/>
    <n v="2"/>
    <n v="3"/>
    <n v="3"/>
    <n v="3"/>
    <n v="3"/>
    <n v="4"/>
    <n v="2"/>
    <x v="2"/>
    <x v="1"/>
    <x v="1"/>
    <x v="1"/>
    <n v="4"/>
    <n v="4"/>
    <n v="3"/>
    <n v="3"/>
    <x v="0"/>
    <x v="2"/>
    <n v="4"/>
    <n v="4"/>
    <n v="4"/>
    <s v="yes"/>
    <x v="1"/>
    <x v="0"/>
    <x v="0"/>
  </r>
  <r>
    <n v="147"/>
    <n v="2"/>
    <n v="2"/>
    <n v="3"/>
    <n v="3"/>
    <n v="3"/>
    <n v="3"/>
    <n v="5"/>
    <n v="4"/>
    <n v="5"/>
    <n v="3"/>
    <n v="4"/>
    <n v="4"/>
    <x v="0"/>
    <x v="0"/>
    <x v="1"/>
    <x v="3"/>
    <n v="4"/>
    <n v="1"/>
    <n v="4"/>
    <n v="4"/>
    <x v="2"/>
    <x v="2"/>
    <n v="4"/>
    <n v="4"/>
    <n v="4"/>
    <s v="yes"/>
    <x v="3"/>
    <x v="2"/>
    <x v="0"/>
  </r>
  <r>
    <n v="148"/>
    <n v="2"/>
    <n v="2"/>
    <n v="2"/>
    <n v="1"/>
    <n v="3"/>
    <n v="3"/>
    <n v="4"/>
    <n v="4"/>
    <n v="3"/>
    <n v="3"/>
    <n v="4"/>
    <n v="4"/>
    <x v="1"/>
    <x v="0"/>
    <x v="1"/>
    <x v="0"/>
    <n v="5"/>
    <n v="1"/>
    <n v="5"/>
    <n v="5"/>
    <x v="2"/>
    <x v="3"/>
    <n v="5"/>
    <n v="5"/>
    <n v="5"/>
    <s v="no"/>
    <x v="0"/>
    <x v="0"/>
    <x v="0"/>
  </r>
  <r>
    <n v="149"/>
    <n v="2"/>
    <n v="2"/>
    <n v="2"/>
    <n v="2"/>
    <n v="3"/>
    <n v="3"/>
    <n v="3"/>
    <n v="3"/>
    <n v="3"/>
    <n v="4"/>
    <n v="4"/>
    <n v="4"/>
    <x v="2"/>
    <x v="0"/>
    <x v="1"/>
    <x v="3"/>
    <n v="4"/>
    <n v="1"/>
    <n v="4"/>
    <n v="5"/>
    <x v="1"/>
    <x v="0"/>
    <n v="3"/>
    <n v="4"/>
    <n v="4"/>
    <s v="no"/>
    <x v="1"/>
    <x v="1"/>
    <x v="2"/>
  </r>
  <r>
    <n v="150"/>
    <n v="3"/>
    <n v="3"/>
    <n v="3"/>
    <n v="3"/>
    <n v="3"/>
    <n v="3"/>
    <n v="5"/>
    <n v="3"/>
    <n v="3"/>
    <n v="3"/>
    <n v="3"/>
    <n v="3"/>
    <x v="0"/>
    <x v="1"/>
    <x v="0"/>
    <x v="3"/>
    <n v="4"/>
    <n v="4"/>
    <n v="4"/>
    <n v="4"/>
    <x v="1"/>
    <x v="1"/>
    <n v="4"/>
    <n v="5"/>
    <n v="4"/>
    <s v="no"/>
    <x v="0"/>
    <x v="2"/>
    <x v="0"/>
  </r>
  <r>
    <n v="151"/>
    <n v="1"/>
    <n v="3"/>
    <n v="3"/>
    <n v="4"/>
    <n v="3"/>
    <n v="1"/>
    <n v="5"/>
    <n v="4"/>
    <n v="3"/>
    <n v="3"/>
    <n v="4"/>
    <n v="3"/>
    <x v="0"/>
    <x v="1"/>
    <x v="0"/>
    <x v="3"/>
    <n v="4"/>
    <n v="4"/>
    <n v="4"/>
    <n v="3"/>
    <x v="1"/>
    <x v="2"/>
    <n v="4"/>
    <n v="4"/>
    <n v="4"/>
    <s v="maybe"/>
    <x v="0"/>
    <x v="2"/>
    <x v="0"/>
  </r>
  <r>
    <n v="152"/>
    <n v="3"/>
    <n v="3"/>
    <n v="3"/>
    <n v="2"/>
    <n v="2"/>
    <n v="3"/>
    <n v="5"/>
    <n v="4"/>
    <n v="3"/>
    <n v="2"/>
    <n v="4"/>
    <n v="4"/>
    <x v="0"/>
    <x v="1"/>
    <x v="0"/>
    <x v="3"/>
    <n v="4"/>
    <n v="4"/>
    <n v="5"/>
    <n v="4"/>
    <x v="2"/>
    <x v="0"/>
    <n v="4"/>
    <n v="4"/>
    <n v="3"/>
    <s v="maybe"/>
    <x v="0"/>
    <x v="2"/>
    <x v="0"/>
  </r>
  <r>
    <n v="153"/>
    <n v="1"/>
    <n v="3"/>
    <n v="3"/>
    <n v="5"/>
    <n v="5"/>
    <n v="1"/>
    <n v="4"/>
    <n v="2"/>
    <n v="3"/>
    <n v="5"/>
    <n v="5"/>
    <n v="3"/>
    <x v="0"/>
    <x v="1"/>
    <x v="0"/>
    <x v="0"/>
    <n v="4"/>
    <n v="4"/>
    <n v="4"/>
    <n v="4"/>
    <x v="2"/>
    <x v="0"/>
    <n v="4"/>
    <n v="4"/>
    <n v="4"/>
    <s v="yes"/>
    <x v="2"/>
    <x v="2"/>
    <x v="0"/>
  </r>
  <r>
    <n v="154"/>
    <n v="3"/>
    <n v="3"/>
    <n v="2"/>
    <n v="3"/>
    <n v="4"/>
    <n v="3"/>
    <n v="3"/>
    <n v="4"/>
    <n v="3"/>
    <n v="3"/>
    <n v="4"/>
    <n v="3"/>
    <x v="1"/>
    <x v="1"/>
    <x v="0"/>
    <x v="0"/>
    <n v="5"/>
    <n v="5"/>
    <n v="4"/>
    <n v="3"/>
    <x v="0"/>
    <x v="3"/>
    <n v="4"/>
    <n v="4"/>
    <n v="4"/>
    <s v="yes"/>
    <x v="1"/>
    <x v="1"/>
    <x v="2"/>
  </r>
  <r>
    <n v="155"/>
    <n v="4"/>
    <n v="3"/>
    <n v="3"/>
    <n v="2"/>
    <n v="2"/>
    <n v="2"/>
    <n v="4"/>
    <n v="4"/>
    <n v="3"/>
    <n v="3"/>
    <n v="3"/>
    <n v="1"/>
    <x v="1"/>
    <x v="1"/>
    <x v="0"/>
    <x v="0"/>
    <n v="5"/>
    <n v="5"/>
    <n v="5"/>
    <n v="4"/>
    <x v="0"/>
    <x v="0"/>
    <n v="5"/>
    <n v="5"/>
    <n v="5"/>
    <s v="yes"/>
    <x v="1"/>
    <x v="1"/>
    <x v="0"/>
  </r>
  <r>
    <n v="156"/>
    <n v="5"/>
    <n v="3"/>
    <n v="3"/>
    <n v="2"/>
    <n v="2"/>
    <n v="2"/>
    <n v="5"/>
    <n v="4"/>
    <n v="3"/>
    <n v="4"/>
    <n v="3"/>
    <n v="2"/>
    <x v="1"/>
    <x v="1"/>
    <x v="0"/>
    <x v="0"/>
    <n v="5"/>
    <n v="5"/>
    <n v="4"/>
    <n v="4"/>
    <x v="0"/>
    <x v="0"/>
    <n v="3"/>
    <n v="5"/>
    <n v="4"/>
    <s v="no"/>
    <x v="1"/>
    <x v="1"/>
    <x v="0"/>
  </r>
  <r>
    <n v="157"/>
    <n v="3"/>
    <n v="3"/>
    <n v="1"/>
    <n v="1"/>
    <n v="3"/>
    <n v="2"/>
    <n v="4"/>
    <n v="4"/>
    <n v="3"/>
    <n v="4"/>
    <n v="4"/>
    <n v="2"/>
    <x v="1"/>
    <x v="1"/>
    <x v="0"/>
    <x v="1"/>
    <n v="3"/>
    <n v="3"/>
    <n v="4"/>
    <n v="4"/>
    <x v="0"/>
    <x v="3"/>
    <n v="4"/>
    <n v="4"/>
    <n v="4"/>
    <s v="no"/>
    <x v="1"/>
    <x v="1"/>
    <x v="0"/>
  </r>
  <r>
    <n v="158"/>
    <n v="3"/>
    <n v="3"/>
    <n v="2"/>
    <n v="2"/>
    <n v="3"/>
    <n v="2"/>
    <n v="4"/>
    <n v="4"/>
    <n v="3"/>
    <n v="3"/>
    <n v="4"/>
    <n v="2"/>
    <x v="1"/>
    <x v="1"/>
    <x v="0"/>
    <x v="0"/>
    <n v="5"/>
    <n v="5"/>
    <n v="5"/>
    <n v="5"/>
    <x v="1"/>
    <x v="1"/>
    <n v="5"/>
    <n v="5"/>
    <n v="5"/>
    <s v="no"/>
    <x v="1"/>
    <x v="1"/>
    <x v="0"/>
  </r>
  <r>
    <n v="159"/>
    <n v="3"/>
    <n v="3"/>
    <n v="3"/>
    <n v="3"/>
    <n v="4"/>
    <n v="3"/>
    <n v="3"/>
    <n v="3"/>
    <n v="3"/>
    <n v="4"/>
    <n v="5"/>
    <n v="3"/>
    <x v="2"/>
    <x v="1"/>
    <x v="0"/>
    <x v="3"/>
    <n v="5"/>
    <n v="3"/>
    <n v="4"/>
    <n v="4"/>
    <x v="1"/>
    <x v="0"/>
    <n v="5"/>
    <n v="5"/>
    <n v="5"/>
    <s v="maybe"/>
    <x v="1"/>
    <x v="0"/>
    <x v="2"/>
  </r>
  <r>
    <n v="160"/>
    <n v="4"/>
    <n v="3"/>
    <n v="3"/>
    <n v="3"/>
    <n v="3"/>
    <n v="3"/>
    <n v="3"/>
    <n v="3"/>
    <n v="3"/>
    <n v="3"/>
    <n v="4"/>
    <n v="3"/>
    <x v="2"/>
    <x v="1"/>
    <x v="0"/>
    <x v="3"/>
    <n v="5"/>
    <n v="5"/>
    <n v="4"/>
    <n v="5"/>
    <x v="1"/>
    <x v="5"/>
    <n v="4"/>
    <n v="4"/>
    <n v="4"/>
    <s v="maybe"/>
    <x v="0"/>
    <x v="1"/>
    <x v="0"/>
  </r>
  <r>
    <n v="161"/>
    <n v="3"/>
    <n v="3"/>
    <n v="3"/>
    <n v="2"/>
    <n v="2"/>
    <n v="3"/>
    <n v="3"/>
    <n v="3"/>
    <n v="3"/>
    <n v="3"/>
    <n v="3"/>
    <n v="3"/>
    <x v="2"/>
    <x v="1"/>
    <x v="0"/>
    <x v="3"/>
    <n v="4"/>
    <n v="4"/>
    <n v="3"/>
    <n v="3"/>
    <x v="2"/>
    <x v="0"/>
    <n v="3"/>
    <n v="4"/>
    <n v="3"/>
    <s v="yes"/>
    <x v="1"/>
    <x v="0"/>
    <x v="2"/>
  </r>
  <r>
    <n v="162"/>
    <n v="3"/>
    <n v="3"/>
    <n v="3"/>
    <n v="1"/>
    <n v="3"/>
    <n v="1"/>
    <n v="3"/>
    <n v="3"/>
    <n v="3"/>
    <n v="3"/>
    <n v="4"/>
    <n v="1"/>
    <x v="2"/>
    <x v="1"/>
    <x v="0"/>
    <x v="3"/>
    <n v="4"/>
    <n v="4"/>
    <n v="4"/>
    <n v="4"/>
    <x v="2"/>
    <x v="0"/>
    <n v="3"/>
    <n v="4"/>
    <n v="3"/>
    <s v="yes"/>
    <x v="3"/>
    <x v="0"/>
    <x v="1"/>
  </r>
  <r>
    <n v="163"/>
    <n v="3"/>
    <n v="3"/>
    <n v="3"/>
    <n v="2"/>
    <n v="2"/>
    <n v="2"/>
    <n v="3"/>
    <n v="2"/>
    <n v="3"/>
    <n v="3"/>
    <n v="2"/>
    <n v="2"/>
    <x v="2"/>
    <x v="1"/>
    <x v="0"/>
    <x v="1"/>
    <n v="3"/>
    <n v="4"/>
    <n v="4"/>
    <n v="4"/>
    <x v="0"/>
    <x v="2"/>
    <n v="5"/>
    <n v="5"/>
    <n v="4"/>
    <s v="yes"/>
    <x v="0"/>
    <x v="0"/>
    <x v="2"/>
  </r>
  <r>
    <n v="164"/>
    <n v="3"/>
    <n v="3"/>
    <n v="3"/>
    <n v="3"/>
    <n v="3"/>
    <n v="2"/>
    <n v="3"/>
    <n v="2"/>
    <n v="3"/>
    <n v="4"/>
    <n v="4"/>
    <n v="2"/>
    <x v="2"/>
    <x v="1"/>
    <x v="0"/>
    <x v="0"/>
    <n v="5"/>
    <n v="5"/>
    <n v="5"/>
    <n v="5"/>
    <x v="0"/>
    <x v="0"/>
    <n v="4"/>
    <n v="2"/>
    <n v="2"/>
    <s v="no"/>
    <x v="1"/>
    <x v="0"/>
    <x v="2"/>
  </r>
  <r>
    <n v="165"/>
    <n v="3"/>
    <n v="3"/>
    <n v="3"/>
    <n v="3"/>
    <n v="1"/>
    <n v="3"/>
    <n v="3"/>
    <n v="2"/>
    <n v="3"/>
    <n v="3"/>
    <n v="3"/>
    <n v="3"/>
    <x v="2"/>
    <x v="1"/>
    <x v="0"/>
    <x v="0"/>
    <n v="4"/>
    <n v="3"/>
    <n v="3"/>
    <n v="4"/>
    <x v="0"/>
    <x v="3"/>
    <n v="4"/>
    <n v="4"/>
    <n v="4"/>
    <s v="no"/>
    <x v="1"/>
    <x v="0"/>
    <x v="2"/>
  </r>
  <r>
    <n v="166"/>
    <n v="3"/>
    <n v="3"/>
    <n v="3"/>
    <n v="3"/>
    <n v="5"/>
    <n v="3"/>
    <n v="3"/>
    <n v="2"/>
    <n v="3"/>
    <n v="3"/>
    <n v="5"/>
    <n v="3"/>
    <x v="2"/>
    <x v="1"/>
    <x v="0"/>
    <x v="3"/>
    <n v="4"/>
    <n v="4"/>
    <n v="5"/>
    <n v="5"/>
    <x v="0"/>
    <x v="3"/>
    <n v="4"/>
    <n v="4"/>
    <n v="3"/>
    <s v="no"/>
    <x v="0"/>
    <x v="3"/>
    <x v="0"/>
  </r>
  <r>
    <n v="167"/>
    <n v="3"/>
    <n v="3"/>
    <n v="3"/>
    <n v="2"/>
    <n v="1"/>
    <n v="2"/>
    <n v="3"/>
    <n v="3"/>
    <n v="3"/>
    <n v="3"/>
    <n v="3"/>
    <n v="2"/>
    <x v="2"/>
    <x v="1"/>
    <x v="0"/>
    <x v="3"/>
    <n v="4"/>
    <n v="5"/>
    <n v="5"/>
    <n v="5"/>
    <x v="1"/>
    <x v="5"/>
    <n v="5"/>
    <n v="5"/>
    <n v="4"/>
    <s v="maybe"/>
    <x v="4"/>
    <x v="0"/>
    <x v="2"/>
  </r>
  <r>
    <n v="168"/>
    <n v="3"/>
    <n v="3"/>
    <n v="3"/>
    <n v="2"/>
    <n v="3"/>
    <n v="1"/>
    <n v="3"/>
    <n v="2"/>
    <n v="3"/>
    <n v="4"/>
    <n v="4"/>
    <n v="1"/>
    <x v="2"/>
    <x v="1"/>
    <x v="0"/>
    <x v="0"/>
    <n v="4"/>
    <n v="4"/>
    <n v="4"/>
    <n v="5"/>
    <x v="1"/>
    <x v="0"/>
    <n v="4"/>
    <n v="4"/>
    <n v="3"/>
    <s v="maybe"/>
    <x v="1"/>
    <x v="0"/>
    <x v="2"/>
  </r>
  <r>
    <n v="169"/>
    <n v="3"/>
    <n v="3"/>
    <n v="3"/>
    <n v="2"/>
    <n v="3"/>
    <n v="3"/>
    <n v="4"/>
    <n v="4"/>
    <n v="3"/>
    <n v="2"/>
    <n v="5"/>
    <n v="4"/>
    <x v="0"/>
    <x v="0"/>
    <x v="0"/>
    <x v="1"/>
    <n v="4"/>
    <n v="4"/>
    <n v="4"/>
    <n v="4"/>
    <x v="1"/>
    <x v="0"/>
    <n v="4"/>
    <n v="4"/>
    <n v="3"/>
    <s v="yes"/>
    <x v="0"/>
    <x v="2"/>
    <x v="0"/>
  </r>
  <r>
    <n v="170"/>
    <n v="1"/>
    <n v="3"/>
    <n v="3"/>
    <n v="1"/>
    <n v="1"/>
    <n v="2"/>
    <n v="1"/>
    <n v="3"/>
    <n v="3"/>
    <n v="2"/>
    <n v="4"/>
    <n v="3"/>
    <x v="1"/>
    <x v="0"/>
    <x v="0"/>
    <x v="0"/>
    <n v="5"/>
    <n v="5"/>
    <n v="5"/>
    <n v="5"/>
    <x v="2"/>
    <x v="3"/>
    <n v="4"/>
    <n v="4"/>
    <n v="4"/>
    <s v="yes"/>
    <x v="1"/>
    <x v="1"/>
    <x v="0"/>
  </r>
  <r>
    <n v="171"/>
    <n v="3"/>
    <n v="3"/>
    <n v="3"/>
    <n v="2"/>
    <n v="2"/>
    <n v="2"/>
    <n v="4"/>
    <n v="4"/>
    <n v="3"/>
    <n v="3"/>
    <n v="3"/>
    <n v="3"/>
    <x v="1"/>
    <x v="0"/>
    <x v="0"/>
    <x v="0"/>
    <n v="4"/>
    <n v="5"/>
    <n v="5"/>
    <n v="5"/>
    <x v="2"/>
    <x v="2"/>
    <n v="5"/>
    <n v="5"/>
    <n v="4"/>
    <s v="yes"/>
    <x v="1"/>
    <x v="1"/>
    <x v="0"/>
  </r>
  <r>
    <n v="172"/>
    <n v="3"/>
    <n v="3"/>
    <n v="3"/>
    <n v="3"/>
    <n v="2"/>
    <n v="3"/>
    <n v="4"/>
    <n v="4"/>
    <n v="3"/>
    <n v="4"/>
    <n v="4"/>
    <n v="3"/>
    <x v="1"/>
    <x v="0"/>
    <x v="0"/>
    <x v="1"/>
    <n v="4"/>
    <n v="4"/>
    <n v="4"/>
    <n v="5"/>
    <x v="0"/>
    <x v="2"/>
    <n v="5"/>
    <n v="5"/>
    <n v="4"/>
    <s v="no"/>
    <x v="1"/>
    <x v="1"/>
    <x v="0"/>
  </r>
  <r>
    <n v="173"/>
    <n v="5"/>
    <n v="3"/>
    <n v="3"/>
    <n v="3"/>
    <n v="4"/>
    <n v="5"/>
    <n v="4"/>
    <n v="3"/>
    <n v="3"/>
    <n v="4"/>
    <n v="5"/>
    <n v="5"/>
    <x v="1"/>
    <x v="0"/>
    <x v="0"/>
    <x v="1"/>
    <n v="3"/>
    <n v="4"/>
    <n v="3"/>
    <n v="4"/>
    <x v="0"/>
    <x v="0"/>
    <n v="4"/>
    <n v="4"/>
    <n v="4"/>
    <s v="no"/>
    <x v="1"/>
    <x v="1"/>
    <x v="0"/>
  </r>
  <r>
    <n v="174"/>
    <n v="2"/>
    <n v="3"/>
    <n v="2"/>
    <n v="4"/>
    <n v="2"/>
    <n v="2"/>
    <n v="3"/>
    <n v="5"/>
    <n v="3"/>
    <n v="5"/>
    <n v="3"/>
    <n v="2"/>
    <x v="1"/>
    <x v="0"/>
    <x v="0"/>
    <x v="3"/>
    <n v="4"/>
    <n v="4"/>
    <n v="5"/>
    <n v="5"/>
    <x v="0"/>
    <x v="0"/>
    <n v="4"/>
    <n v="4"/>
    <n v="3"/>
    <s v="no"/>
    <x v="3"/>
    <x v="2"/>
    <x v="1"/>
  </r>
  <r>
    <n v="175"/>
    <n v="3"/>
    <n v="3"/>
    <n v="2"/>
    <n v="3"/>
    <n v="4"/>
    <n v="3"/>
    <n v="3"/>
    <n v="5"/>
    <n v="3"/>
    <n v="4"/>
    <n v="4"/>
    <n v="3"/>
    <x v="2"/>
    <x v="0"/>
    <x v="0"/>
    <x v="3"/>
    <n v="5"/>
    <n v="4"/>
    <n v="5"/>
    <n v="5"/>
    <x v="2"/>
    <x v="0"/>
    <n v="4"/>
    <n v="5"/>
    <n v="3"/>
    <s v="maybe"/>
    <x v="1"/>
    <x v="0"/>
    <x v="2"/>
  </r>
  <r>
    <n v="176"/>
    <n v="4"/>
    <n v="3"/>
    <n v="3"/>
    <n v="3"/>
    <n v="3"/>
    <n v="3"/>
    <n v="4"/>
    <n v="4"/>
    <n v="3"/>
    <n v="3"/>
    <n v="5"/>
    <n v="5"/>
    <x v="0"/>
    <x v="1"/>
    <x v="1"/>
    <x v="1"/>
    <n v="3"/>
    <n v="3"/>
    <n v="4"/>
    <n v="2"/>
    <x v="1"/>
    <x v="0"/>
    <m/>
    <n v="4"/>
    <n v="4"/>
    <s v="maybe"/>
    <x v="1"/>
    <x v="2"/>
    <x v="0"/>
  </r>
  <r>
    <n v="177"/>
    <n v="1"/>
    <n v="3"/>
    <n v="3"/>
    <n v="1"/>
    <n v="2"/>
    <n v="1"/>
    <n v="5"/>
    <n v="3"/>
    <n v="3"/>
    <n v="1"/>
    <n v="2"/>
    <n v="2"/>
    <x v="0"/>
    <x v="1"/>
    <x v="1"/>
    <x v="4"/>
    <n v="2"/>
    <n v="2"/>
    <n v="2"/>
    <n v="5"/>
    <x v="2"/>
    <x v="1"/>
    <n v="5"/>
    <n v="5"/>
    <n v="5"/>
    <s v="yes"/>
    <x v="0"/>
    <x v="2"/>
    <x v="0"/>
  </r>
  <r>
    <n v="178"/>
    <n v="4"/>
    <n v="3"/>
    <n v="3"/>
    <n v="2"/>
    <n v="3"/>
    <n v="1"/>
    <n v="5"/>
    <n v="5"/>
    <n v="3"/>
    <n v="4"/>
    <n v="5"/>
    <n v="2"/>
    <x v="1"/>
    <x v="1"/>
    <x v="1"/>
    <x v="3"/>
    <n v="5"/>
    <n v="1"/>
    <n v="5"/>
    <n v="4"/>
    <x v="1"/>
    <x v="2"/>
    <n v="4"/>
    <n v="5"/>
    <n v="3"/>
    <s v="yes"/>
    <x v="3"/>
    <x v="2"/>
    <x v="1"/>
  </r>
  <r>
    <n v="179"/>
    <n v="3"/>
    <n v="3"/>
    <n v="3"/>
    <n v="3"/>
    <n v="3"/>
    <n v="3"/>
    <n v="3"/>
    <n v="2"/>
    <n v="3"/>
    <n v="3"/>
    <n v="4"/>
    <n v="3"/>
    <x v="2"/>
    <x v="1"/>
    <x v="1"/>
    <x v="2"/>
    <n v="4"/>
    <n v="5"/>
    <n v="5"/>
    <n v="5"/>
    <x v="2"/>
    <x v="2"/>
    <n v="5"/>
    <n v="5"/>
    <n v="5"/>
    <s v="yes"/>
    <x v="1"/>
    <x v="0"/>
    <x v="2"/>
  </r>
  <r>
    <n v="180"/>
    <n v="3"/>
    <n v="3"/>
    <n v="3"/>
    <n v="2"/>
    <n v="3"/>
    <n v="3"/>
    <n v="3"/>
    <n v="1"/>
    <n v="2"/>
    <n v="3"/>
    <n v="4"/>
    <n v="3"/>
    <x v="2"/>
    <x v="1"/>
    <x v="1"/>
    <x v="1"/>
    <n v="4"/>
    <n v="4"/>
    <n v="5"/>
    <n v="4"/>
    <x v="2"/>
    <x v="0"/>
    <n v="4"/>
    <n v="4"/>
    <n v="3"/>
    <s v="no"/>
    <x v="1"/>
    <x v="0"/>
    <x v="2"/>
  </r>
  <r>
    <n v="181"/>
    <n v="3"/>
    <n v="3"/>
    <n v="3"/>
    <n v="3"/>
    <n v="3"/>
    <n v="3"/>
    <n v="3"/>
    <n v="3"/>
    <n v="3"/>
    <n v="3"/>
    <n v="3"/>
    <n v="3"/>
    <x v="2"/>
    <x v="1"/>
    <x v="1"/>
    <x v="1"/>
    <n v="2"/>
    <n v="4"/>
    <n v="2"/>
    <n v="3"/>
    <x v="0"/>
    <x v="3"/>
    <n v="4"/>
    <n v="4"/>
    <n v="4"/>
    <s v="no"/>
    <x v="0"/>
    <x v="0"/>
    <x v="2"/>
  </r>
  <r>
    <n v="182"/>
    <n v="4"/>
    <n v="3"/>
    <n v="4"/>
    <n v="2"/>
    <n v="3"/>
    <n v="2"/>
    <n v="4"/>
    <n v="4"/>
    <n v="3"/>
    <n v="3"/>
    <n v="4"/>
    <n v="3"/>
    <x v="0"/>
    <x v="0"/>
    <x v="1"/>
    <x v="1"/>
    <n v="4"/>
    <n v="4"/>
    <n v="4"/>
    <n v="4"/>
    <x v="0"/>
    <x v="0"/>
    <n v="3"/>
    <n v="4"/>
    <n v="3"/>
    <s v="no"/>
    <x v="0"/>
    <x v="2"/>
    <x v="0"/>
  </r>
  <r>
    <n v="183"/>
    <n v="4"/>
    <n v="3"/>
    <n v="3"/>
    <n v="3"/>
    <n v="3"/>
    <n v="3"/>
    <n v="5"/>
    <n v="3"/>
    <n v="3"/>
    <n v="3"/>
    <n v="4"/>
    <n v="3"/>
    <x v="0"/>
    <x v="1"/>
    <x v="1"/>
    <x v="2"/>
    <n v="4"/>
    <n v="5"/>
    <n v="4"/>
    <n v="5"/>
    <x v="2"/>
    <x v="3"/>
    <n v="4"/>
    <n v="4"/>
    <n v="4"/>
    <s v="maybe"/>
    <x v="1"/>
    <x v="2"/>
    <x v="0"/>
  </r>
  <r>
    <n v="184"/>
    <n v="1"/>
    <n v="1"/>
    <n v="3"/>
    <n v="2"/>
    <n v="3"/>
    <n v="1"/>
    <n v="4"/>
    <n v="5"/>
    <n v="3"/>
    <n v="2"/>
    <n v="4"/>
    <n v="1"/>
    <x v="0"/>
    <x v="1"/>
    <x v="0"/>
    <x v="3"/>
    <n v="4"/>
    <n v="4"/>
    <n v="4"/>
    <n v="4"/>
    <x v="0"/>
    <x v="2"/>
    <n v="3"/>
    <n v="3"/>
    <n v="2"/>
    <s v="maybe"/>
    <x v="1"/>
    <x v="2"/>
    <x v="0"/>
  </r>
  <r>
    <n v="185"/>
    <n v="1"/>
    <n v="4"/>
    <n v="3"/>
    <n v="2"/>
    <n v="4"/>
    <n v="1"/>
    <n v="4"/>
    <n v="5"/>
    <n v="3"/>
    <n v="2"/>
    <n v="4"/>
    <n v="2"/>
    <x v="0"/>
    <x v="1"/>
    <x v="0"/>
    <x v="3"/>
    <n v="4"/>
    <n v="4"/>
    <n v="4"/>
    <n v="3"/>
    <x v="1"/>
    <x v="0"/>
    <n v="3"/>
    <n v="4"/>
    <n v="3"/>
    <s v="yes"/>
    <x v="1"/>
    <x v="2"/>
    <x v="0"/>
  </r>
  <r>
    <n v="186"/>
    <n v="2"/>
    <n v="4"/>
    <n v="2"/>
    <n v="1"/>
    <n v="4"/>
    <n v="2"/>
    <n v="3"/>
    <n v="3"/>
    <n v="3"/>
    <n v="3"/>
    <n v="4"/>
    <n v="2"/>
    <x v="1"/>
    <x v="1"/>
    <x v="0"/>
    <x v="0"/>
    <n v="5"/>
    <n v="5"/>
    <n v="5"/>
    <m/>
    <x v="1"/>
    <x v="1"/>
    <n v="4"/>
    <n v="4"/>
    <n v="4"/>
    <s v="yes"/>
    <x v="0"/>
    <x v="0"/>
    <x v="0"/>
  </r>
  <r>
    <n v="187"/>
    <n v="5"/>
    <n v="1"/>
    <n v="4"/>
    <n v="3"/>
    <n v="4"/>
    <n v="3"/>
    <n v="4"/>
    <n v="4"/>
    <n v="3"/>
    <n v="4"/>
    <n v="4"/>
    <n v="4"/>
    <x v="1"/>
    <x v="0"/>
    <x v="0"/>
    <x v="3"/>
    <n v="4"/>
    <n v="3"/>
    <n v="3"/>
    <n v="3"/>
    <x v="1"/>
    <x v="0"/>
    <n v="4"/>
    <n v="4"/>
    <n v="4"/>
    <s v="yes"/>
    <x v="1"/>
    <x v="1"/>
    <x v="0"/>
  </r>
  <r>
    <n v="188"/>
    <n v="3"/>
    <n v="4"/>
    <n v="3"/>
    <n v="3"/>
    <n v="3"/>
    <n v="4"/>
    <n v="3"/>
    <n v="4"/>
    <n v="3"/>
    <n v="3"/>
    <n v="4"/>
    <n v="4"/>
    <x v="1"/>
    <x v="0"/>
    <x v="0"/>
    <x v="0"/>
    <n v="5"/>
    <n v="4"/>
    <n v="5"/>
    <m/>
    <x v="2"/>
    <x v="0"/>
    <n v="5"/>
    <n v="5"/>
    <n v="5"/>
    <s v="no"/>
    <x v="0"/>
    <x v="0"/>
    <x v="1"/>
  </r>
  <r>
    <n v="189"/>
    <n v="3"/>
    <n v="1"/>
    <n v="3"/>
    <n v="3"/>
    <n v="3"/>
    <n v="3"/>
    <n v="3"/>
    <n v="1"/>
    <n v="2"/>
    <n v="4"/>
    <n v="3"/>
    <n v="5"/>
    <x v="2"/>
    <x v="0"/>
    <x v="0"/>
    <x v="3"/>
    <n v="3"/>
    <n v="3"/>
    <n v="4"/>
    <n v="3"/>
    <x v="2"/>
    <x v="1"/>
    <n v="3"/>
    <n v="4"/>
    <n v="4"/>
    <s v="no"/>
    <x v="1"/>
    <x v="0"/>
    <x v="2"/>
  </r>
  <r>
    <n v="190"/>
    <n v="1"/>
    <n v="2"/>
    <n v="3"/>
    <n v="3"/>
    <n v="5"/>
    <n v="1"/>
    <n v="5"/>
    <n v="5"/>
    <n v="3"/>
    <n v="3"/>
    <n v="5"/>
    <n v="2"/>
    <x v="0"/>
    <x v="1"/>
    <x v="1"/>
    <x v="2"/>
    <n v="5"/>
    <n v="5"/>
    <n v="4"/>
    <n v="4"/>
    <x v="2"/>
    <x v="3"/>
    <n v="3"/>
    <n v="3"/>
    <n v="3"/>
    <s v="no"/>
    <x v="0"/>
    <x v="2"/>
    <x v="0"/>
  </r>
  <r>
    <n v="191"/>
    <n v="3"/>
    <n v="1"/>
    <n v="3"/>
    <n v="3"/>
    <n v="5"/>
    <n v="3"/>
    <n v="3"/>
    <n v="3"/>
    <n v="3"/>
    <n v="3"/>
    <n v="2"/>
    <n v="3"/>
    <x v="2"/>
    <x v="1"/>
    <x v="1"/>
    <x v="2"/>
    <n v="4"/>
    <n v="1"/>
    <n v="4"/>
    <n v="4"/>
    <x v="0"/>
    <x v="0"/>
    <n v="4"/>
    <n v="3"/>
    <n v="4"/>
    <s v="maybe"/>
    <x v="0"/>
    <x v="0"/>
    <x v="2"/>
  </r>
  <r>
    <n v="192"/>
    <n v="4"/>
    <n v="2"/>
    <n v="3"/>
    <n v="2"/>
    <n v="2"/>
    <n v="3"/>
    <n v="2"/>
    <n v="3"/>
    <n v="2"/>
    <n v="3"/>
    <n v="3"/>
    <n v="5"/>
    <x v="2"/>
    <x v="0"/>
    <x v="1"/>
    <x v="2"/>
    <n v="4"/>
    <n v="4"/>
    <n v="3"/>
    <n v="4"/>
    <x v="2"/>
    <x v="0"/>
    <n v="4"/>
    <n v="4"/>
    <n v="4"/>
    <s v="maybe"/>
    <x v="1"/>
    <x v="0"/>
    <x v="2"/>
  </r>
  <r>
    <n v="193"/>
    <n v="4"/>
    <n v="2"/>
    <n v="3"/>
    <n v="2"/>
    <n v="4"/>
    <n v="3"/>
    <n v="3"/>
    <n v="2"/>
    <n v="3"/>
    <n v="2"/>
    <n v="3"/>
    <n v="3"/>
    <x v="2"/>
    <x v="0"/>
    <x v="1"/>
    <x v="1"/>
    <n v="3"/>
    <n v="3"/>
    <n v="4"/>
    <n v="4"/>
    <x v="0"/>
    <x v="2"/>
    <n v="4"/>
    <n v="5"/>
    <n v="4"/>
    <s v="yes"/>
    <x v="0"/>
    <x v="1"/>
    <x v="2"/>
  </r>
  <r>
    <n v="194"/>
    <n v="1"/>
    <n v="1"/>
    <n v="2"/>
    <n v="3"/>
    <n v="3"/>
    <n v="2"/>
    <n v="5"/>
    <n v="3"/>
    <n v="2"/>
    <n v="3"/>
    <n v="4"/>
    <n v="3"/>
    <x v="0"/>
    <x v="1"/>
    <x v="0"/>
    <x v="1"/>
    <n v="3"/>
    <n v="3"/>
    <n v="3"/>
    <n v="4"/>
    <x v="1"/>
    <x v="5"/>
    <n v="5"/>
    <n v="5"/>
    <n v="5"/>
    <s v="yes"/>
    <x v="0"/>
    <x v="2"/>
    <x v="0"/>
  </r>
  <r>
    <n v="195"/>
    <n v="1"/>
    <n v="1"/>
    <n v="2"/>
    <n v="2"/>
    <n v="2"/>
    <n v="1"/>
    <n v="5"/>
    <n v="2"/>
    <n v="2"/>
    <n v="2"/>
    <n v="3"/>
    <n v="2"/>
    <x v="0"/>
    <x v="1"/>
    <x v="0"/>
    <x v="3"/>
    <n v="4"/>
    <n v="4"/>
    <n v="3"/>
    <n v="4"/>
    <x v="1"/>
    <x v="0"/>
    <n v="4"/>
    <n v="4"/>
    <n v="4"/>
    <s v="yes"/>
    <x v="0"/>
    <x v="2"/>
    <x v="0"/>
  </r>
  <r>
    <n v="196"/>
    <n v="1"/>
    <n v="1"/>
    <n v="2"/>
    <n v="2"/>
    <n v="2"/>
    <n v="3"/>
    <n v="5"/>
    <n v="4"/>
    <n v="2"/>
    <n v="2"/>
    <n v="4"/>
    <n v="4"/>
    <x v="0"/>
    <x v="1"/>
    <x v="0"/>
    <x v="3"/>
    <n v="4"/>
    <n v="4"/>
    <n v="4"/>
    <n v="4"/>
    <x v="1"/>
    <x v="2"/>
    <n v="5"/>
    <n v="5"/>
    <n v="5"/>
    <s v="no"/>
    <x v="3"/>
    <x v="2"/>
    <x v="0"/>
  </r>
  <r>
    <n v="197"/>
    <n v="1"/>
    <n v="1"/>
    <n v="1"/>
    <n v="2"/>
    <n v="4"/>
    <n v="3"/>
    <n v="4"/>
    <n v="4"/>
    <n v="2"/>
    <n v="2"/>
    <n v="5"/>
    <n v="5"/>
    <x v="0"/>
    <x v="1"/>
    <x v="0"/>
    <x v="3"/>
    <n v="5"/>
    <n v="4"/>
    <n v="4"/>
    <n v="4"/>
    <x v="2"/>
    <x v="4"/>
    <n v="4"/>
    <n v="4"/>
    <n v="4"/>
    <s v="no"/>
    <x v="1"/>
    <x v="2"/>
    <x v="0"/>
  </r>
  <r>
    <n v="198"/>
    <n v="4"/>
    <n v="1"/>
    <n v="2"/>
    <n v="3"/>
    <n v="1"/>
    <n v="2"/>
    <n v="4"/>
    <n v="3"/>
    <n v="2"/>
    <n v="3"/>
    <n v="4"/>
    <n v="3"/>
    <x v="0"/>
    <x v="1"/>
    <x v="0"/>
    <x v="1"/>
    <n v="4"/>
    <n v="4"/>
    <n v="4"/>
    <n v="4"/>
    <x v="2"/>
    <x v="2"/>
    <n v="5"/>
    <n v="4"/>
    <n v="5"/>
    <s v="no"/>
    <x v="2"/>
    <x v="1"/>
    <x v="2"/>
  </r>
  <r>
    <n v="199"/>
    <n v="3"/>
    <n v="1"/>
    <n v="2"/>
    <n v="2"/>
    <n v="3"/>
    <n v="2"/>
    <n v="3"/>
    <n v="2"/>
    <n v="2"/>
    <n v="3"/>
    <n v="4"/>
    <n v="2"/>
    <x v="1"/>
    <x v="1"/>
    <x v="0"/>
    <x v="3"/>
    <n v="4"/>
    <n v="4"/>
    <n v="5"/>
    <n v="3"/>
    <x v="0"/>
    <x v="3"/>
    <n v="5"/>
    <n v="5"/>
    <n v="5"/>
    <s v="maybe"/>
    <x v="1"/>
    <x v="1"/>
    <x v="0"/>
  </r>
  <r>
    <n v="200"/>
    <n v="1"/>
    <n v="1"/>
    <n v="2"/>
    <n v="2"/>
    <n v="2"/>
    <n v="2"/>
    <n v="3"/>
    <n v="3"/>
    <n v="2"/>
    <n v="3"/>
    <n v="4"/>
    <n v="2"/>
    <x v="1"/>
    <x v="1"/>
    <x v="0"/>
    <x v="1"/>
    <n v="4"/>
    <n v="4"/>
    <n v="4"/>
    <n v="4"/>
    <x v="0"/>
    <x v="3"/>
    <n v="4"/>
    <n v="4"/>
    <n v="4"/>
    <s v="maybe"/>
    <x v="0"/>
    <x v="0"/>
    <x v="1"/>
  </r>
  <r>
    <n v="201"/>
    <n v="1"/>
    <n v="1"/>
    <n v="1"/>
    <n v="1"/>
    <n v="2"/>
    <n v="1"/>
    <n v="2"/>
    <n v="3"/>
    <n v="2"/>
    <n v="3"/>
    <n v="4"/>
    <n v="3"/>
    <x v="1"/>
    <x v="1"/>
    <x v="0"/>
    <x v="3"/>
    <n v="4"/>
    <n v="5"/>
    <n v="5"/>
    <n v="4"/>
    <x v="0"/>
    <x v="0"/>
    <n v="3"/>
    <n v="5"/>
    <n v="4"/>
    <s v="yes"/>
    <x v="0"/>
    <x v="0"/>
    <x v="1"/>
  </r>
  <r>
    <n v="202"/>
    <n v="4"/>
    <n v="1"/>
    <n v="2"/>
    <n v="2"/>
    <n v="1"/>
    <n v="1"/>
    <n v="3"/>
    <n v="2"/>
    <n v="2"/>
    <n v="3"/>
    <n v="4"/>
    <n v="3"/>
    <x v="1"/>
    <x v="1"/>
    <x v="0"/>
    <x v="3"/>
    <n v="4"/>
    <n v="4"/>
    <n v="5"/>
    <n v="5"/>
    <x v="0"/>
    <x v="1"/>
    <n v="5"/>
    <n v="5"/>
    <n v="5"/>
    <s v="yes"/>
    <x v="1"/>
    <x v="1"/>
    <x v="0"/>
  </r>
  <r>
    <n v="203"/>
    <n v="2"/>
    <n v="1"/>
    <n v="1"/>
    <n v="2"/>
    <n v="2"/>
    <n v="2"/>
    <n v="2"/>
    <n v="3"/>
    <n v="2"/>
    <n v="3"/>
    <n v="3"/>
    <n v="2"/>
    <x v="1"/>
    <x v="1"/>
    <x v="0"/>
    <x v="3"/>
    <n v="4"/>
    <n v="5"/>
    <n v="5"/>
    <n v="5"/>
    <x v="1"/>
    <x v="5"/>
    <n v="5"/>
    <n v="5"/>
    <n v="5"/>
    <s v="yes"/>
    <x v="1"/>
    <x v="1"/>
    <x v="0"/>
  </r>
  <r>
    <n v="204"/>
    <n v="2"/>
    <n v="1"/>
    <n v="1"/>
    <n v="2"/>
    <n v="1"/>
    <n v="2"/>
    <n v="3"/>
    <n v="3"/>
    <n v="2"/>
    <n v="4"/>
    <n v="4"/>
    <n v="2"/>
    <x v="1"/>
    <x v="1"/>
    <x v="0"/>
    <x v="1"/>
    <n v="4"/>
    <n v="5"/>
    <n v="4"/>
    <n v="4"/>
    <x v="1"/>
    <x v="0"/>
    <n v="5"/>
    <n v="5"/>
    <n v="5"/>
    <s v="no"/>
    <x v="1"/>
    <x v="1"/>
    <x v="0"/>
  </r>
  <r>
    <n v="205"/>
    <n v="3"/>
    <n v="1"/>
    <n v="1"/>
    <n v="1"/>
    <n v="2"/>
    <n v="1"/>
    <n v="3"/>
    <n v="2"/>
    <n v="1"/>
    <n v="2"/>
    <n v="3"/>
    <n v="1"/>
    <x v="2"/>
    <x v="1"/>
    <x v="0"/>
    <x v="0"/>
    <n v="5"/>
    <n v="4"/>
    <n v="5"/>
    <n v="5"/>
    <x v="1"/>
    <x v="2"/>
    <n v="4"/>
    <n v="5"/>
    <n v="5"/>
    <s v="no"/>
    <x v="1"/>
    <x v="0"/>
    <x v="2"/>
  </r>
  <r>
    <n v="206"/>
    <n v="3"/>
    <n v="1"/>
    <n v="2"/>
    <n v="1"/>
    <n v="1"/>
    <n v="1"/>
    <n v="3"/>
    <n v="3"/>
    <n v="2"/>
    <n v="2"/>
    <n v="3"/>
    <n v="1"/>
    <x v="2"/>
    <x v="1"/>
    <x v="0"/>
    <x v="3"/>
    <n v="4"/>
    <n v="4"/>
    <n v="5"/>
    <n v="4"/>
    <x v="2"/>
    <x v="3"/>
    <n v="4"/>
    <n v="4"/>
    <n v="4"/>
    <s v="no"/>
    <x v="0"/>
    <x v="0"/>
    <x v="0"/>
  </r>
  <r>
    <n v="207"/>
    <n v="3"/>
    <n v="1"/>
    <n v="2"/>
    <n v="1"/>
    <n v="3"/>
    <n v="1"/>
    <n v="3"/>
    <n v="2"/>
    <n v="2"/>
    <n v="2"/>
    <n v="3"/>
    <n v="1"/>
    <x v="2"/>
    <x v="1"/>
    <x v="0"/>
    <x v="1"/>
    <n v="4"/>
    <n v="4"/>
    <n v="4"/>
    <n v="4"/>
    <x v="2"/>
    <x v="0"/>
    <n v="4"/>
    <n v="4"/>
    <n v="4"/>
    <s v="maybe"/>
    <x v="1"/>
    <x v="1"/>
    <x v="2"/>
  </r>
  <r>
    <n v="208"/>
    <n v="2"/>
    <n v="1"/>
    <n v="1"/>
    <n v="1"/>
    <n v="1"/>
    <n v="1"/>
    <n v="3"/>
    <n v="3"/>
    <n v="2"/>
    <n v="2"/>
    <n v="2"/>
    <n v="1"/>
    <x v="2"/>
    <x v="1"/>
    <x v="0"/>
    <x v="3"/>
    <n v="5"/>
    <n v="5"/>
    <n v="5"/>
    <n v="4"/>
    <x v="0"/>
    <x v="3"/>
    <n v="5"/>
    <n v="5"/>
    <n v="5"/>
    <s v="maybe"/>
    <x v="0"/>
    <x v="2"/>
    <x v="0"/>
  </r>
  <r>
    <n v="209"/>
    <n v="2"/>
    <n v="1"/>
    <n v="1"/>
    <n v="1"/>
    <n v="1"/>
    <n v="1"/>
    <n v="3"/>
    <n v="3"/>
    <n v="2"/>
    <n v="3"/>
    <n v="4"/>
    <n v="1"/>
    <x v="2"/>
    <x v="1"/>
    <x v="0"/>
    <x v="1"/>
    <n v="4"/>
    <n v="5"/>
    <n v="4"/>
    <n v="4"/>
    <x v="0"/>
    <x v="3"/>
    <n v="5"/>
    <n v="5"/>
    <n v="4"/>
    <s v="yes"/>
    <x v="1"/>
    <x v="1"/>
    <x v="2"/>
  </r>
  <r>
    <n v="210"/>
    <n v="3"/>
    <n v="1"/>
    <n v="2"/>
    <n v="2"/>
    <n v="1"/>
    <n v="2"/>
    <n v="3"/>
    <n v="3"/>
    <n v="2"/>
    <n v="3"/>
    <n v="3"/>
    <n v="2"/>
    <x v="2"/>
    <x v="1"/>
    <x v="0"/>
    <x v="3"/>
    <n v="3"/>
    <n v="3"/>
    <n v="5"/>
    <n v="4"/>
    <x v="0"/>
    <x v="5"/>
    <n v="4"/>
    <n v="4"/>
    <n v="4"/>
    <s v="yes"/>
    <x v="1"/>
    <x v="0"/>
    <x v="2"/>
  </r>
  <r>
    <n v="211"/>
    <n v="3"/>
    <n v="1"/>
    <n v="2"/>
    <n v="3"/>
    <n v="2"/>
    <n v="2"/>
    <n v="4"/>
    <n v="3"/>
    <n v="2"/>
    <n v="3"/>
    <n v="3"/>
    <n v="3"/>
    <x v="0"/>
    <x v="0"/>
    <x v="0"/>
    <x v="3"/>
    <n v="4"/>
    <n v="4"/>
    <n v="4"/>
    <n v="4"/>
    <x v="0"/>
    <x v="0"/>
    <n v="3"/>
    <n v="4"/>
    <n v="4"/>
    <s v="yes"/>
    <x v="1"/>
    <x v="1"/>
    <x v="2"/>
  </r>
  <r>
    <n v="212"/>
    <n v="4"/>
    <n v="1"/>
    <n v="2"/>
    <n v="2"/>
    <n v="4"/>
    <n v="3"/>
    <n v="4"/>
    <n v="4"/>
    <n v="2"/>
    <n v="2"/>
    <n v="5"/>
    <n v="4"/>
    <x v="0"/>
    <x v="0"/>
    <x v="0"/>
    <x v="3"/>
    <n v="4"/>
    <n v="4"/>
    <n v="4"/>
    <n v="4"/>
    <x v="1"/>
    <x v="3"/>
    <n v="4"/>
    <n v="4"/>
    <n v="4"/>
    <s v="no"/>
    <x v="0"/>
    <x v="1"/>
    <x v="2"/>
  </r>
  <r>
    <n v="213"/>
    <n v="2"/>
    <n v="1"/>
    <n v="1"/>
    <n v="1"/>
    <n v="2"/>
    <n v="2"/>
    <n v="5"/>
    <n v="3"/>
    <n v="2"/>
    <n v="1"/>
    <n v="3"/>
    <n v="3"/>
    <x v="0"/>
    <x v="0"/>
    <x v="0"/>
    <x v="1"/>
    <n v="4"/>
    <n v="4"/>
    <n v="4"/>
    <n v="4"/>
    <x v="1"/>
    <x v="2"/>
    <n v="4"/>
    <n v="4"/>
    <n v="4"/>
    <s v="no"/>
    <x v="1"/>
    <x v="1"/>
    <x v="2"/>
  </r>
  <r>
    <n v="214"/>
    <n v="3"/>
    <n v="1"/>
    <n v="2"/>
    <n v="1"/>
    <n v="1"/>
    <n v="2"/>
    <n v="3"/>
    <n v="3"/>
    <n v="2"/>
    <n v="3"/>
    <n v="3"/>
    <n v="3"/>
    <x v="1"/>
    <x v="0"/>
    <x v="0"/>
    <x v="3"/>
    <n v="4"/>
    <n v="4"/>
    <n v="4"/>
    <n v="5"/>
    <x v="1"/>
    <x v="5"/>
    <n v="4"/>
    <n v="5"/>
    <n v="4"/>
    <s v="no"/>
    <x v="1"/>
    <x v="1"/>
    <x v="0"/>
  </r>
  <r>
    <n v="215"/>
    <n v="1"/>
    <n v="1"/>
    <n v="2"/>
    <n v="2"/>
    <n v="2"/>
    <n v="2"/>
    <n v="1"/>
    <n v="2"/>
    <n v="2"/>
    <n v="2"/>
    <n v="2"/>
    <n v="3"/>
    <x v="1"/>
    <x v="0"/>
    <x v="0"/>
    <x v="3"/>
    <n v="3"/>
    <n v="3"/>
    <n v="4"/>
    <n v="3"/>
    <x v="2"/>
    <x v="0"/>
    <n v="4"/>
    <n v="4"/>
    <n v="4"/>
    <s v="maybe"/>
    <x v="3"/>
    <x v="2"/>
    <x v="1"/>
  </r>
  <r>
    <n v="216"/>
    <n v="3"/>
    <n v="1"/>
    <n v="2"/>
    <n v="2"/>
    <n v="2"/>
    <n v="1"/>
    <n v="3"/>
    <n v="1"/>
    <n v="2"/>
    <n v="3"/>
    <n v="3"/>
    <n v="5"/>
    <x v="2"/>
    <x v="0"/>
    <x v="0"/>
    <x v="0"/>
    <n v="5"/>
    <n v="5"/>
    <n v="5"/>
    <n v="5"/>
    <x v="2"/>
    <x v="5"/>
    <n v="5"/>
    <n v="5"/>
    <n v="5"/>
    <s v="maybe"/>
    <x v="1"/>
    <x v="2"/>
    <x v="2"/>
  </r>
  <r>
    <n v="217"/>
    <n v="3"/>
    <n v="1"/>
    <n v="2"/>
    <n v="2"/>
    <n v="1"/>
    <n v="2"/>
    <n v="3"/>
    <n v="2"/>
    <n v="2"/>
    <n v="4"/>
    <n v="3"/>
    <n v="3"/>
    <x v="2"/>
    <x v="0"/>
    <x v="0"/>
    <x v="3"/>
    <n v="4"/>
    <n v="3"/>
    <n v="4"/>
    <n v="4"/>
    <x v="0"/>
    <x v="1"/>
    <n v="2"/>
    <n v="3"/>
    <n v="4"/>
    <s v="yes"/>
    <x v="1"/>
    <x v="2"/>
    <x v="2"/>
  </r>
  <r>
    <n v="218"/>
    <n v="2"/>
    <n v="1"/>
    <n v="1"/>
    <n v="1"/>
    <n v="3"/>
    <n v="2"/>
    <n v="5"/>
    <n v="3"/>
    <n v="2"/>
    <n v="1"/>
    <n v="3"/>
    <n v="2"/>
    <x v="0"/>
    <x v="1"/>
    <x v="1"/>
    <x v="2"/>
    <n v="4"/>
    <n v="4"/>
    <n v="5"/>
    <n v="3"/>
    <x v="2"/>
    <x v="5"/>
    <n v="5"/>
    <n v="5"/>
    <n v="5"/>
    <s v="yes"/>
    <x v="0"/>
    <x v="1"/>
    <x v="2"/>
  </r>
  <r>
    <n v="219"/>
    <n v="1"/>
    <n v="1"/>
    <n v="2"/>
    <n v="1"/>
    <n v="1"/>
    <n v="2"/>
    <n v="5"/>
    <n v="3"/>
    <n v="2"/>
    <n v="1"/>
    <n v="4"/>
    <n v="3"/>
    <x v="0"/>
    <x v="1"/>
    <x v="1"/>
    <x v="2"/>
    <n v="1"/>
    <n v="4"/>
    <n v="4"/>
    <n v="4"/>
    <x v="2"/>
    <x v="3"/>
    <n v="4"/>
    <n v="4"/>
    <n v="4"/>
    <s v="yes"/>
    <x v="1"/>
    <x v="1"/>
    <x v="2"/>
  </r>
  <r>
    <n v="220"/>
    <n v="2"/>
    <n v="1"/>
    <n v="2"/>
    <n v="2"/>
    <n v="1"/>
    <n v="1"/>
    <n v="5"/>
    <n v="4"/>
    <n v="2"/>
    <n v="2"/>
    <n v="3"/>
    <n v="4"/>
    <x v="0"/>
    <x v="1"/>
    <x v="1"/>
    <x v="0"/>
    <n v="1"/>
    <n v="5"/>
    <n v="5"/>
    <n v="5"/>
    <x v="2"/>
    <x v="5"/>
    <n v="5"/>
    <n v="5"/>
    <n v="5"/>
    <s v="no"/>
    <x v="0"/>
    <x v="1"/>
    <x v="2"/>
  </r>
  <r>
    <n v="221"/>
    <n v="2"/>
    <n v="1"/>
    <n v="2"/>
    <n v="2"/>
    <n v="3"/>
    <n v="3"/>
    <n v="5"/>
    <n v="4"/>
    <n v="2"/>
    <n v="2"/>
    <n v="4"/>
    <n v="4"/>
    <x v="0"/>
    <x v="1"/>
    <x v="1"/>
    <x v="1"/>
    <n v="4"/>
    <n v="4"/>
    <n v="4"/>
    <n v="4"/>
    <x v="1"/>
    <x v="2"/>
    <n v="4"/>
    <n v="5"/>
    <n v="4"/>
    <s v="no"/>
    <x v="1"/>
    <x v="1"/>
    <x v="2"/>
  </r>
  <r>
    <n v="222"/>
    <n v="4"/>
    <n v="1"/>
    <n v="2"/>
    <n v="4"/>
    <n v="4"/>
    <n v="2"/>
    <n v="4"/>
    <n v="4"/>
    <n v="2"/>
    <n v="4"/>
    <n v="5"/>
    <n v="2"/>
    <x v="1"/>
    <x v="1"/>
    <x v="1"/>
    <x v="1"/>
    <n v="4"/>
    <n v="4"/>
    <n v="3"/>
    <n v="4"/>
    <x v="1"/>
    <x v="0"/>
    <n v="4"/>
    <n v="4"/>
    <n v="3"/>
    <s v="no"/>
    <x v="0"/>
    <x v="0"/>
    <x v="0"/>
  </r>
  <r>
    <n v="223"/>
    <n v="3"/>
    <n v="1"/>
    <n v="1"/>
    <n v="1"/>
    <n v="1"/>
    <n v="1"/>
    <n v="3"/>
    <n v="2"/>
    <n v="2"/>
    <n v="2"/>
    <n v="3"/>
    <n v="3"/>
    <x v="1"/>
    <x v="1"/>
    <x v="1"/>
    <x v="3"/>
    <n v="1"/>
    <n v="4"/>
    <n v="4"/>
    <n v="4"/>
    <x v="1"/>
    <x v="3"/>
    <n v="4"/>
    <n v="4"/>
    <n v="4"/>
    <s v="maybe"/>
    <x v="1"/>
    <x v="1"/>
    <x v="0"/>
  </r>
  <r>
    <n v="224"/>
    <n v="3"/>
    <n v="1"/>
    <n v="2"/>
    <n v="2"/>
    <n v="2"/>
    <n v="2"/>
    <n v="3"/>
    <n v="3"/>
    <n v="2"/>
    <n v="3"/>
    <n v="3"/>
    <n v="2"/>
    <x v="1"/>
    <x v="1"/>
    <x v="1"/>
    <x v="3"/>
    <n v="1"/>
    <n v="4"/>
    <n v="4"/>
    <n v="3"/>
    <x v="2"/>
    <x v="3"/>
    <n v="4"/>
    <n v="4"/>
    <n v="4"/>
    <s v="maybe"/>
    <x v="1"/>
    <x v="0"/>
    <x v="0"/>
  </r>
  <r>
    <n v="225"/>
    <n v="2"/>
    <n v="1"/>
    <n v="1"/>
    <n v="1"/>
    <n v="4"/>
    <n v="2"/>
    <n v="3"/>
    <n v="4"/>
    <n v="2"/>
    <n v="2"/>
    <n v="4"/>
    <n v="2"/>
    <x v="1"/>
    <x v="1"/>
    <x v="1"/>
    <x v="3"/>
    <n v="1"/>
    <n v="4"/>
    <n v="3"/>
    <n v="3"/>
    <x v="2"/>
    <x v="0"/>
    <n v="3"/>
    <n v="3"/>
    <n v="4"/>
    <s v="yes"/>
    <x v="0"/>
    <x v="0"/>
    <x v="0"/>
  </r>
  <r>
    <n v="226"/>
    <n v="1"/>
    <n v="1"/>
    <n v="2"/>
    <n v="3"/>
    <n v="3"/>
    <n v="3"/>
    <n v="2"/>
    <n v="3"/>
    <n v="1"/>
    <n v="3"/>
    <n v="4"/>
    <n v="3"/>
    <x v="2"/>
    <x v="1"/>
    <x v="1"/>
    <x v="3"/>
    <n v="1"/>
    <n v="4"/>
    <n v="4"/>
    <n v="4"/>
    <x v="2"/>
    <x v="3"/>
    <n v="4"/>
    <n v="4"/>
    <n v="5"/>
    <s v="yes"/>
    <x v="3"/>
    <x v="0"/>
    <x v="1"/>
  </r>
  <r>
    <n v="227"/>
    <n v="2"/>
    <n v="1"/>
    <n v="2"/>
    <n v="1"/>
    <n v="1"/>
    <n v="1"/>
    <n v="5"/>
    <n v="1"/>
    <n v="2"/>
    <n v="1"/>
    <n v="1"/>
    <n v="1"/>
    <x v="0"/>
    <x v="0"/>
    <x v="1"/>
    <x v="3"/>
    <n v="1"/>
    <n v="4"/>
    <n v="4"/>
    <n v="5"/>
    <x v="0"/>
    <x v="2"/>
    <n v="4"/>
    <n v="4"/>
    <n v="4"/>
    <s v="yes"/>
    <x v="0"/>
    <x v="1"/>
    <x v="2"/>
  </r>
  <r>
    <n v="228"/>
    <n v="1"/>
    <n v="1"/>
    <n v="1"/>
    <n v="2"/>
    <n v="4"/>
    <n v="1"/>
    <n v="4"/>
    <n v="3"/>
    <n v="2"/>
    <n v="2"/>
    <n v="4"/>
    <n v="3"/>
    <x v="0"/>
    <x v="0"/>
    <x v="1"/>
    <x v="3"/>
    <n v="1"/>
    <n v="4"/>
    <n v="5"/>
    <n v="4"/>
    <x v="0"/>
    <x v="2"/>
    <n v="3"/>
    <n v="4"/>
    <n v="3"/>
    <s v="no"/>
    <x v="0"/>
    <x v="1"/>
    <x v="2"/>
  </r>
  <r>
    <n v="229"/>
    <n v="2"/>
    <n v="1"/>
    <n v="2"/>
    <n v="2"/>
    <n v="1"/>
    <n v="2"/>
    <n v="2"/>
    <n v="2"/>
    <n v="2"/>
    <n v="3"/>
    <n v="3"/>
    <n v="2"/>
    <x v="1"/>
    <x v="0"/>
    <x v="1"/>
    <x v="3"/>
    <n v="1"/>
    <n v="4"/>
    <n v="3"/>
    <n v="4"/>
    <x v="0"/>
    <x v="0"/>
    <n v="4"/>
    <n v="4"/>
    <n v="4"/>
    <s v="no"/>
    <x v="2"/>
    <x v="2"/>
    <x v="1"/>
  </r>
  <r>
    <n v="230"/>
    <n v="2"/>
    <n v="1"/>
    <n v="2"/>
    <n v="1"/>
    <n v="3"/>
    <n v="3"/>
    <n v="4"/>
    <n v="2"/>
    <n v="2"/>
    <n v="1"/>
    <n v="3"/>
    <n v="3"/>
    <x v="1"/>
    <x v="0"/>
    <x v="1"/>
    <x v="3"/>
    <n v="1"/>
    <n v="4"/>
    <n v="3"/>
    <n v="4"/>
    <x v="1"/>
    <x v="0"/>
    <n v="2"/>
    <n v="2"/>
    <n v="4"/>
    <s v="no"/>
    <x v="3"/>
    <x v="2"/>
    <x v="1"/>
  </r>
  <r>
    <n v="231"/>
    <n v="2"/>
    <n v="1"/>
    <n v="1"/>
    <n v="2"/>
    <n v="3"/>
    <n v="3"/>
    <n v="4"/>
    <n v="3"/>
    <n v="2"/>
    <n v="2"/>
    <n v="5"/>
    <n v="5"/>
    <x v="0"/>
    <x v="1"/>
    <x v="1"/>
    <x v="3"/>
    <n v="1"/>
    <n v="1"/>
    <n v="1"/>
    <n v="3"/>
    <x v="1"/>
    <x v="5"/>
    <n v="5"/>
    <n v="2"/>
    <n v="5"/>
    <s v="maybe"/>
    <x v="2"/>
    <x v="1"/>
    <x v="2"/>
  </r>
  <r>
    <n v="232"/>
    <n v="2"/>
    <n v="1"/>
    <n v="2"/>
    <n v="2"/>
    <n v="4"/>
    <n v="3"/>
    <n v="5"/>
    <n v="2"/>
    <n v="2"/>
    <n v="3"/>
    <n v="4"/>
    <n v="3"/>
    <x v="0"/>
    <x v="0"/>
    <x v="1"/>
    <x v="3"/>
    <n v="3"/>
    <n v="1"/>
    <n v="3"/>
    <n v="3"/>
    <x v="1"/>
    <x v="0"/>
    <n v="2"/>
    <n v="2"/>
    <n v="3"/>
    <s v="maybe"/>
    <x v="4"/>
    <x v="3"/>
    <x v="1"/>
  </r>
  <r>
    <n v="233"/>
    <n v="4"/>
    <n v="2"/>
    <n v="2"/>
    <n v="1"/>
    <n v="2"/>
    <n v="2"/>
    <n v="4"/>
    <n v="3"/>
    <n v="2"/>
    <n v="1"/>
    <n v="4"/>
    <n v="4"/>
    <x v="0"/>
    <x v="1"/>
    <x v="0"/>
    <x v="3"/>
    <n v="4"/>
    <n v="4"/>
    <n v="4"/>
    <n v="4"/>
    <x v="2"/>
    <x v="0"/>
    <n v="4"/>
    <n v="4"/>
    <n v="4"/>
    <s v="yes"/>
    <x v="3"/>
    <x v="3"/>
    <x v="1"/>
  </r>
  <r>
    <n v="234"/>
    <n v="2"/>
    <n v="2"/>
    <n v="1"/>
    <n v="1"/>
    <n v="1"/>
    <n v="1"/>
    <n v="2"/>
    <n v="3"/>
    <n v="2"/>
    <n v="1"/>
    <n v="4"/>
    <n v="3"/>
    <x v="0"/>
    <x v="1"/>
    <x v="0"/>
    <x v="0"/>
    <n v="5"/>
    <n v="5"/>
    <n v="4"/>
    <n v="5"/>
    <x v="2"/>
    <x v="3"/>
    <n v="2"/>
    <n v="4"/>
    <n v="3"/>
    <s v="yes"/>
    <x v="0"/>
    <x v="3"/>
    <x v="1"/>
  </r>
  <r>
    <n v="235"/>
    <n v="4"/>
    <n v="2"/>
    <n v="2"/>
    <n v="2"/>
    <n v="1"/>
    <n v="2"/>
    <n v="4"/>
    <n v="3"/>
    <n v="2"/>
    <n v="2"/>
    <n v="3"/>
    <n v="4"/>
    <x v="0"/>
    <x v="1"/>
    <x v="0"/>
    <x v="0"/>
    <n v="5"/>
    <n v="5"/>
    <n v="5"/>
    <n v="5"/>
    <x v="0"/>
    <x v="0"/>
    <n v="4"/>
    <n v="5"/>
    <n v="5"/>
    <s v="yes"/>
    <x v="0"/>
    <x v="3"/>
    <x v="1"/>
  </r>
  <r>
    <n v="236"/>
    <n v="2"/>
    <n v="2"/>
    <n v="2"/>
    <n v="2"/>
    <n v="2"/>
    <n v="3"/>
    <n v="2"/>
    <n v="3"/>
    <n v="2"/>
    <n v="2"/>
    <n v="3"/>
    <n v="3"/>
    <x v="0"/>
    <x v="1"/>
    <x v="0"/>
    <x v="3"/>
    <n v="4"/>
    <n v="4"/>
    <n v="4"/>
    <n v="4"/>
    <x v="0"/>
    <x v="2"/>
    <n v="4"/>
    <n v="4"/>
    <n v="4"/>
    <s v="no"/>
    <x v="1"/>
    <x v="3"/>
    <x v="1"/>
  </r>
  <r>
    <n v="237"/>
    <n v="3"/>
    <n v="2"/>
    <n v="2"/>
    <n v="2"/>
    <n v="2"/>
    <n v="2"/>
    <n v="3"/>
    <n v="3"/>
    <n v="2"/>
    <n v="2"/>
    <n v="3"/>
    <n v="2"/>
    <x v="0"/>
    <x v="1"/>
    <x v="0"/>
    <x v="0"/>
    <n v="5"/>
    <n v="5"/>
    <n v="5"/>
    <n v="5"/>
    <x v="0"/>
    <x v="5"/>
    <n v="5"/>
    <n v="5"/>
    <n v="5"/>
    <s v="no"/>
    <x v="0"/>
    <x v="3"/>
    <x v="1"/>
  </r>
  <r>
    <n v="238"/>
    <n v="1"/>
    <n v="2"/>
    <n v="2"/>
    <n v="2"/>
    <n v="2"/>
    <n v="3"/>
    <n v="2"/>
    <n v="4"/>
    <n v="2"/>
    <n v="2"/>
    <n v="4"/>
    <n v="4"/>
    <x v="0"/>
    <x v="1"/>
    <x v="0"/>
    <x v="1"/>
    <n v="4"/>
    <n v="4"/>
    <n v="4"/>
    <n v="4"/>
    <x v="0"/>
    <x v="4"/>
    <n v="3"/>
    <n v="4"/>
    <n v="4"/>
    <s v="no"/>
    <x v="1"/>
    <x v="3"/>
    <x v="1"/>
  </r>
  <r>
    <n v="239"/>
    <n v="3"/>
    <n v="2"/>
    <n v="2"/>
    <n v="2"/>
    <n v="3"/>
    <n v="3"/>
    <n v="3"/>
    <n v="3"/>
    <n v="2"/>
    <n v="2"/>
    <n v="4"/>
    <n v="4"/>
    <x v="0"/>
    <x v="1"/>
    <x v="0"/>
    <x v="3"/>
    <n v="4"/>
    <n v="3"/>
    <n v="3"/>
    <n v="4"/>
    <x v="1"/>
    <x v="5"/>
    <n v="3"/>
    <n v="3"/>
    <n v="3"/>
    <s v="maybe"/>
    <x v="3"/>
    <x v="3"/>
    <x v="1"/>
  </r>
  <r>
    <n v="240"/>
    <n v="4"/>
    <n v="2"/>
    <n v="2"/>
    <n v="3"/>
    <n v="2"/>
    <n v="2"/>
    <n v="4"/>
    <n v="3"/>
    <n v="2"/>
    <n v="3"/>
    <n v="3"/>
    <n v="3"/>
    <x v="0"/>
    <x v="1"/>
    <x v="0"/>
    <x v="3"/>
    <n v="4"/>
    <n v="4"/>
    <n v="3"/>
    <n v="5"/>
    <x v="1"/>
    <x v="1"/>
    <n v="4"/>
    <n v="4"/>
    <n v="4"/>
    <s v="maybe"/>
    <x v="0"/>
    <x v="3"/>
    <x v="1"/>
  </r>
  <r>
    <n v="241"/>
    <n v="2"/>
    <n v="2"/>
    <n v="2"/>
    <n v="1"/>
    <n v="1"/>
    <n v="2"/>
    <n v="3"/>
    <n v="3"/>
    <n v="2"/>
    <n v="1"/>
    <n v="2"/>
    <n v="2"/>
    <x v="0"/>
    <x v="1"/>
    <x v="0"/>
    <x v="3"/>
    <n v="4"/>
    <n v="4"/>
    <n v="4"/>
    <n v="4"/>
    <x v="1"/>
    <x v="2"/>
    <n v="4"/>
    <n v="3"/>
    <n v="3"/>
    <s v="yes"/>
    <x v="0"/>
    <x v="3"/>
    <x v="1"/>
  </r>
  <r>
    <n v="242"/>
    <n v="2"/>
    <n v="2"/>
    <n v="2"/>
    <n v="2"/>
    <n v="3"/>
    <n v="3"/>
    <n v="2"/>
    <n v="3"/>
    <n v="2"/>
    <n v="2"/>
    <n v="3"/>
    <n v="3"/>
    <x v="0"/>
    <x v="1"/>
    <x v="0"/>
    <x v="1"/>
    <n v="3"/>
    <n v="4"/>
    <n v="4"/>
    <n v="3"/>
    <x v="2"/>
    <x v="2"/>
    <n v="5"/>
    <n v="5"/>
    <n v="5"/>
    <s v="yes"/>
    <x v="0"/>
    <x v="3"/>
    <x v="1"/>
  </r>
  <r>
    <n v="243"/>
    <n v="2"/>
    <n v="2"/>
    <n v="2"/>
    <n v="2"/>
    <n v="1"/>
    <n v="1"/>
    <n v="2"/>
    <n v="3"/>
    <n v="2"/>
    <n v="2"/>
    <n v="3"/>
    <n v="3"/>
    <x v="0"/>
    <x v="1"/>
    <x v="0"/>
    <x v="1"/>
    <n v="4"/>
    <n v="4"/>
    <n v="5"/>
    <n v="4"/>
    <x v="2"/>
    <x v="1"/>
    <n v="3"/>
    <n v="4"/>
    <n v="4"/>
    <s v="yes"/>
    <x v="0"/>
    <x v="3"/>
    <x v="1"/>
  </r>
  <r>
    <n v="244"/>
    <n v="3"/>
    <n v="2"/>
    <n v="2"/>
    <n v="2"/>
    <n v="3"/>
    <n v="2"/>
    <n v="3"/>
    <n v="3"/>
    <n v="2"/>
    <n v="3"/>
    <n v="3"/>
    <n v="2"/>
    <x v="1"/>
    <x v="1"/>
    <x v="0"/>
    <x v="0"/>
    <n v="4"/>
    <n v="5"/>
    <n v="5"/>
    <n v="5"/>
    <x v="0"/>
    <x v="1"/>
    <n v="1"/>
    <n v="1"/>
    <n v="1"/>
    <s v="no"/>
    <x v="0"/>
    <x v="0"/>
    <x v="0"/>
  </r>
  <r>
    <n v="245"/>
    <n v="2"/>
    <n v="2"/>
    <n v="2"/>
    <n v="2"/>
    <n v="1"/>
    <n v="2"/>
    <n v="3"/>
    <n v="3"/>
    <n v="2"/>
    <n v="3"/>
    <n v="3"/>
    <n v="2"/>
    <x v="1"/>
    <x v="1"/>
    <x v="0"/>
    <x v="3"/>
    <n v="4"/>
    <n v="4"/>
    <n v="4"/>
    <n v="4"/>
    <x v="0"/>
    <x v="0"/>
    <n v="4"/>
    <n v="5"/>
    <n v="5"/>
    <s v="no"/>
    <x v="1"/>
    <x v="1"/>
    <x v="0"/>
  </r>
  <r>
    <n v="246"/>
    <n v="1"/>
    <n v="2"/>
    <n v="1"/>
    <n v="2"/>
    <n v="3"/>
    <n v="2"/>
    <n v="3"/>
    <n v="4"/>
    <n v="2"/>
    <n v="3"/>
    <n v="4"/>
    <n v="2"/>
    <x v="1"/>
    <x v="1"/>
    <x v="0"/>
    <x v="0"/>
    <n v="5"/>
    <n v="5"/>
    <n v="4"/>
    <n v="4"/>
    <x v="2"/>
    <x v="0"/>
    <n v="4"/>
    <n v="4"/>
    <n v="4"/>
    <s v="no"/>
    <x v="0"/>
    <x v="0"/>
    <x v="0"/>
  </r>
  <r>
    <n v="247"/>
    <n v="3"/>
    <n v="2"/>
    <n v="2"/>
    <n v="2"/>
    <n v="2"/>
    <n v="2"/>
    <n v="3"/>
    <n v="3"/>
    <n v="2"/>
    <n v="2"/>
    <n v="3"/>
    <n v="1"/>
    <x v="1"/>
    <x v="1"/>
    <x v="0"/>
    <x v="3"/>
    <n v="4"/>
    <n v="4"/>
    <n v="4"/>
    <n v="4"/>
    <x v="1"/>
    <x v="2"/>
    <n v="4"/>
    <n v="4"/>
    <n v="4"/>
    <s v="maybe"/>
    <x v="0"/>
    <x v="0"/>
    <x v="0"/>
  </r>
  <r>
    <n v="248"/>
    <n v="2"/>
    <n v="2"/>
    <n v="2"/>
    <n v="2"/>
    <n v="2"/>
    <n v="2"/>
    <n v="3"/>
    <n v="3"/>
    <n v="2"/>
    <n v="3"/>
    <n v="4"/>
    <n v="2"/>
    <x v="1"/>
    <x v="1"/>
    <x v="0"/>
    <x v="0"/>
    <n v="5"/>
    <n v="5"/>
    <n v="4"/>
    <n v="5"/>
    <x v="2"/>
    <x v="1"/>
    <n v="1"/>
    <n v="1"/>
    <n v="1"/>
    <s v="maybe"/>
    <x v="1"/>
    <x v="1"/>
    <x v="0"/>
  </r>
  <r>
    <n v="249"/>
    <n v="2"/>
    <n v="2"/>
    <n v="2"/>
    <n v="2"/>
    <n v="2"/>
    <n v="2"/>
    <n v="2"/>
    <n v="3"/>
    <n v="2"/>
    <n v="3"/>
    <n v="3"/>
    <n v="1"/>
    <x v="1"/>
    <x v="1"/>
    <x v="0"/>
    <x v="3"/>
    <n v="4"/>
    <n v="4"/>
    <n v="3"/>
    <n v="4"/>
    <x v="1"/>
    <x v="3"/>
    <n v="4"/>
    <n v="4"/>
    <n v="4"/>
    <s v="yes"/>
    <x v="1"/>
    <x v="1"/>
    <x v="1"/>
  </r>
  <r>
    <n v="250"/>
    <n v="3"/>
    <n v="2"/>
    <n v="2"/>
    <n v="3"/>
    <n v="5"/>
    <n v="2"/>
    <n v="3"/>
    <n v="3"/>
    <n v="2"/>
    <n v="3"/>
    <n v="5"/>
    <n v="2"/>
    <x v="2"/>
    <x v="1"/>
    <x v="0"/>
    <x v="3"/>
    <n v="4"/>
    <n v="3"/>
    <n v="4"/>
    <n v="4"/>
    <x v="1"/>
    <x v="0"/>
    <n v="4"/>
    <n v="5"/>
    <n v="4"/>
    <s v="yes"/>
    <x v="0"/>
    <x v="2"/>
    <x v="0"/>
  </r>
  <r>
    <n v="251"/>
    <n v="3"/>
    <n v="2"/>
    <n v="2"/>
    <n v="2"/>
    <n v="3"/>
    <n v="2"/>
    <n v="3"/>
    <n v="3"/>
    <n v="2"/>
    <n v="2"/>
    <n v="3"/>
    <n v="2"/>
    <x v="2"/>
    <x v="1"/>
    <x v="0"/>
    <x v="0"/>
    <n v="5"/>
    <n v="5"/>
    <n v="5"/>
    <n v="5"/>
    <x v="2"/>
    <x v="5"/>
    <n v="5"/>
    <n v="5"/>
    <n v="5"/>
    <s v="yes"/>
    <x v="1"/>
    <x v="2"/>
    <x v="2"/>
  </r>
  <r>
    <n v="252"/>
    <n v="1"/>
    <n v="2"/>
    <n v="1"/>
    <n v="1"/>
    <n v="1"/>
    <n v="1"/>
    <n v="1"/>
    <n v="3"/>
    <n v="1"/>
    <n v="4"/>
    <n v="4"/>
    <n v="1"/>
    <x v="2"/>
    <x v="1"/>
    <x v="0"/>
    <x v="3"/>
    <n v="4"/>
    <n v="4"/>
    <n v="4"/>
    <n v="4"/>
    <x v="2"/>
    <x v="0"/>
    <n v="4"/>
    <n v="4"/>
    <n v="4"/>
    <s v="no"/>
    <x v="1"/>
    <x v="2"/>
    <x v="2"/>
  </r>
  <r>
    <n v="253"/>
    <n v="3"/>
    <n v="2"/>
    <n v="1"/>
    <n v="3"/>
    <n v="2"/>
    <n v="2"/>
    <n v="3"/>
    <n v="3"/>
    <n v="1"/>
    <n v="4"/>
    <n v="3"/>
    <n v="2"/>
    <x v="2"/>
    <x v="1"/>
    <x v="0"/>
    <x v="3"/>
    <n v="4"/>
    <n v="4"/>
    <n v="4"/>
    <n v="4"/>
    <x v="0"/>
    <x v="0"/>
    <n v="4"/>
    <n v="4"/>
    <n v="4"/>
    <s v="no"/>
    <x v="0"/>
    <x v="1"/>
    <x v="0"/>
  </r>
  <r>
    <n v="254"/>
    <n v="2"/>
    <n v="2"/>
    <n v="2"/>
    <n v="2"/>
    <n v="2"/>
    <n v="3"/>
    <n v="2"/>
    <n v="3"/>
    <n v="2"/>
    <n v="2"/>
    <n v="4"/>
    <n v="3"/>
    <x v="0"/>
    <x v="0"/>
    <x v="0"/>
    <x v="1"/>
    <n v="3"/>
    <n v="3"/>
    <n v="3"/>
    <n v="3"/>
    <x v="0"/>
    <x v="0"/>
    <n v="3"/>
    <n v="4"/>
    <n v="4"/>
    <s v="no"/>
    <x v="3"/>
    <x v="3"/>
    <x v="0"/>
  </r>
  <r>
    <n v="255"/>
    <n v="4"/>
    <n v="2"/>
    <n v="2"/>
    <n v="2"/>
    <n v="2"/>
    <n v="2"/>
    <n v="4"/>
    <n v="3"/>
    <n v="2"/>
    <n v="3"/>
    <n v="3"/>
    <n v="3"/>
    <x v="0"/>
    <x v="0"/>
    <x v="0"/>
    <x v="3"/>
    <n v="4"/>
    <n v="4"/>
    <n v="3"/>
    <n v="4"/>
    <x v="0"/>
    <x v="3"/>
    <n v="4"/>
    <n v="4"/>
    <n v="4"/>
    <s v="maybe"/>
    <x v="0"/>
    <x v="3"/>
    <x v="0"/>
  </r>
  <r>
    <n v="256"/>
    <n v="3"/>
    <n v="2"/>
    <n v="1"/>
    <n v="2"/>
    <n v="3"/>
    <n v="3"/>
    <n v="3"/>
    <n v="3"/>
    <n v="2"/>
    <n v="2"/>
    <n v="4"/>
    <n v="4"/>
    <x v="0"/>
    <x v="0"/>
    <x v="0"/>
    <x v="0"/>
    <n v="5"/>
    <n v="5"/>
    <n v="4"/>
    <n v="5"/>
    <x v="0"/>
    <x v="5"/>
    <n v="5"/>
    <n v="5"/>
    <n v="5"/>
    <s v="yes"/>
    <x v="0"/>
    <x v="3"/>
    <x v="0"/>
  </r>
  <r>
    <n v="257"/>
    <n v="2"/>
    <n v="2"/>
    <n v="2"/>
    <n v="1"/>
    <n v="1"/>
    <n v="1"/>
    <n v="2"/>
    <n v="3"/>
    <n v="2"/>
    <n v="1"/>
    <n v="3"/>
    <n v="2"/>
    <x v="0"/>
    <x v="0"/>
    <x v="0"/>
    <x v="1"/>
    <n v="3"/>
    <n v="4"/>
    <n v="4"/>
    <n v="4"/>
    <x v="1"/>
    <x v="3"/>
    <n v="4"/>
    <n v="5"/>
    <n v="4"/>
    <s v="yes"/>
    <x v="1"/>
    <x v="3"/>
    <x v="0"/>
  </r>
  <r>
    <n v="258"/>
    <n v="1"/>
    <n v="2"/>
    <n v="2"/>
    <n v="2"/>
    <n v="2"/>
    <n v="2"/>
    <n v="2"/>
    <n v="2"/>
    <n v="2"/>
    <n v="3"/>
    <n v="3"/>
    <n v="3"/>
    <x v="1"/>
    <x v="0"/>
    <x v="0"/>
    <x v="1"/>
    <n v="4"/>
    <n v="4"/>
    <n v="4"/>
    <n v="4"/>
    <x v="1"/>
    <x v="3"/>
    <n v="4"/>
    <n v="4"/>
    <n v="4"/>
    <s v="yes"/>
    <x v="0"/>
    <x v="0"/>
    <x v="0"/>
  </r>
  <r>
    <n v="259"/>
    <n v="3"/>
    <n v="2"/>
    <n v="2"/>
    <n v="3"/>
    <n v="3"/>
    <n v="3"/>
    <n v="3"/>
    <n v="3"/>
    <n v="2"/>
    <n v="3"/>
    <n v="4"/>
    <n v="3"/>
    <x v="1"/>
    <x v="0"/>
    <x v="0"/>
    <x v="3"/>
    <n v="4"/>
    <n v="4"/>
    <n v="4"/>
    <n v="4"/>
    <x v="1"/>
    <x v="3"/>
    <n v="4"/>
    <n v="4"/>
    <n v="3"/>
    <s v="yes"/>
    <x v="1"/>
    <x v="1"/>
    <x v="0"/>
  </r>
  <r>
    <n v="260"/>
    <n v="3"/>
    <n v="2"/>
    <n v="2"/>
    <n v="1"/>
    <n v="2"/>
    <n v="2"/>
    <n v="3"/>
    <n v="3"/>
    <n v="2"/>
    <n v="3"/>
    <n v="4"/>
    <n v="4"/>
    <x v="1"/>
    <x v="0"/>
    <x v="0"/>
    <x v="3"/>
    <n v="4"/>
    <n v="4"/>
    <n v="4"/>
    <n v="4"/>
    <x v="2"/>
    <x v="3"/>
    <n v="4"/>
    <n v="4"/>
    <n v="4"/>
    <s v="no"/>
    <x v="0"/>
    <x v="0"/>
    <x v="0"/>
  </r>
  <r>
    <n v="261"/>
    <n v="2"/>
    <n v="2"/>
    <n v="2"/>
    <n v="2"/>
    <n v="2"/>
    <n v="3"/>
    <n v="2"/>
    <n v="3"/>
    <n v="2"/>
    <n v="2"/>
    <n v="2"/>
    <n v="3"/>
    <x v="1"/>
    <x v="0"/>
    <x v="0"/>
    <x v="3"/>
    <n v="3"/>
    <n v="4"/>
    <n v="4"/>
    <n v="3"/>
    <x v="2"/>
    <x v="1"/>
    <n v="1"/>
    <n v="1"/>
    <n v="1"/>
    <s v="maybe"/>
    <x v="0"/>
    <x v="0"/>
    <x v="0"/>
  </r>
  <r>
    <n v="262"/>
    <n v="2"/>
    <n v="2"/>
    <n v="2"/>
    <n v="1"/>
    <n v="3"/>
    <n v="3"/>
    <n v="3"/>
    <n v="4"/>
    <n v="2"/>
    <n v="2"/>
    <n v="3"/>
    <n v="3"/>
    <x v="1"/>
    <x v="0"/>
    <x v="0"/>
    <x v="1"/>
    <n v="3"/>
    <n v="4"/>
    <n v="4"/>
    <n v="4"/>
    <x v="0"/>
    <x v="0"/>
    <n v="4"/>
    <n v="4"/>
    <n v="3"/>
    <s v="no"/>
    <x v="0"/>
    <x v="0"/>
    <x v="0"/>
  </r>
  <r>
    <n v="263"/>
    <n v="3"/>
    <n v="2"/>
    <n v="2"/>
    <n v="3"/>
    <n v="4"/>
    <n v="3"/>
    <n v="3"/>
    <n v="2"/>
    <n v="2"/>
    <n v="3"/>
    <n v="4"/>
    <n v="5"/>
    <x v="2"/>
    <x v="0"/>
    <x v="0"/>
    <x v="3"/>
    <n v="4"/>
    <n v="4"/>
    <n v="4"/>
    <n v="4"/>
    <x v="0"/>
    <x v="0"/>
    <n v="4"/>
    <n v="4"/>
    <n v="4"/>
    <s v="maybe"/>
    <x v="1"/>
    <x v="2"/>
    <x v="2"/>
  </r>
  <r>
    <n v="264"/>
    <n v="4"/>
    <n v="2"/>
    <n v="2"/>
    <n v="2"/>
    <n v="2"/>
    <n v="1"/>
    <n v="3"/>
    <n v="2"/>
    <n v="2"/>
    <n v="3"/>
    <n v="2"/>
    <n v="4"/>
    <x v="2"/>
    <x v="0"/>
    <x v="0"/>
    <x v="3"/>
    <n v="4"/>
    <n v="4"/>
    <n v="4"/>
    <n v="5"/>
    <x v="0"/>
    <x v="0"/>
    <n v="4"/>
    <n v="5"/>
    <n v="5"/>
    <s v="maybe"/>
    <x v="0"/>
    <x v="3"/>
    <x v="0"/>
  </r>
  <r>
    <n v="265"/>
    <n v="3"/>
    <n v="2"/>
    <n v="1"/>
    <n v="3"/>
    <n v="2"/>
    <n v="2"/>
    <n v="3"/>
    <n v="2"/>
    <n v="1"/>
    <n v="3"/>
    <n v="4"/>
    <n v="3"/>
    <x v="2"/>
    <x v="0"/>
    <x v="0"/>
    <x v="3"/>
    <n v="5"/>
    <n v="5"/>
    <n v="4"/>
    <n v="4"/>
    <x v="0"/>
    <x v="2"/>
    <n v="4"/>
    <n v="4"/>
    <n v="5"/>
    <s v="yes"/>
    <x v="0"/>
    <x v="2"/>
    <x v="0"/>
  </r>
  <r>
    <n v="266"/>
    <n v="2"/>
    <n v="2"/>
    <n v="1"/>
    <n v="1"/>
    <n v="3"/>
    <n v="2"/>
    <n v="2"/>
    <n v="3"/>
    <n v="2"/>
    <n v="1"/>
    <n v="4"/>
    <n v="3"/>
    <x v="0"/>
    <x v="1"/>
    <x v="1"/>
    <x v="3"/>
    <n v="4"/>
    <n v="1"/>
    <n v="5"/>
    <n v="3"/>
    <x v="1"/>
    <x v="0"/>
    <n v="4"/>
    <n v="4"/>
    <n v="4"/>
    <s v="yes"/>
    <x v="1"/>
    <x v="3"/>
    <x v="0"/>
  </r>
  <r>
    <n v="267"/>
    <n v="5"/>
    <n v="2"/>
    <n v="1"/>
    <n v="2"/>
    <n v="2"/>
    <n v="1"/>
    <n v="5"/>
    <n v="4"/>
    <n v="2"/>
    <n v="2"/>
    <n v="4"/>
    <n v="3"/>
    <x v="0"/>
    <x v="1"/>
    <x v="1"/>
    <x v="2"/>
    <n v="1"/>
    <n v="2"/>
    <n v="3"/>
    <n v="4"/>
    <x v="1"/>
    <x v="2"/>
    <n v="5"/>
    <n v="5"/>
    <n v="5"/>
    <s v="yes"/>
    <x v="1"/>
    <x v="3"/>
    <x v="0"/>
  </r>
  <r>
    <n v="268"/>
    <n v="4"/>
    <n v="2"/>
    <n v="2"/>
    <n v="2"/>
    <n v="4"/>
    <n v="3"/>
    <n v="4"/>
    <n v="2"/>
    <n v="2"/>
    <n v="2"/>
    <n v="5"/>
    <n v="4"/>
    <x v="0"/>
    <x v="1"/>
    <x v="1"/>
    <x v="3"/>
    <n v="4"/>
    <n v="1"/>
    <n v="4"/>
    <n v="4"/>
    <x v="1"/>
    <x v="0"/>
    <n v="4"/>
    <n v="5"/>
    <n v="4"/>
    <s v="no"/>
    <x v="1"/>
    <x v="3"/>
    <x v="0"/>
  </r>
  <r>
    <n v="269"/>
    <n v="3"/>
    <n v="2"/>
    <n v="2"/>
    <n v="1"/>
    <n v="3"/>
    <n v="2"/>
    <n v="4"/>
    <n v="3"/>
    <n v="2"/>
    <n v="1"/>
    <n v="4"/>
    <n v="4"/>
    <x v="0"/>
    <x v="1"/>
    <x v="1"/>
    <x v="0"/>
    <n v="5"/>
    <n v="1"/>
    <n v="5"/>
    <n v="5"/>
    <x v="2"/>
    <x v="0"/>
    <n v="5"/>
    <n v="5"/>
    <n v="5"/>
    <s v="no"/>
    <x v="1"/>
    <x v="3"/>
    <x v="0"/>
  </r>
  <r>
    <n v="270"/>
    <n v="2"/>
    <n v="2"/>
    <n v="2"/>
    <n v="2"/>
    <n v="2"/>
    <n v="2"/>
    <n v="3"/>
    <n v="3"/>
    <n v="2"/>
    <n v="2"/>
    <n v="3"/>
    <n v="3"/>
    <x v="0"/>
    <x v="1"/>
    <x v="1"/>
    <x v="3"/>
    <n v="2"/>
    <n v="1"/>
    <n v="5"/>
    <n v="4"/>
    <x v="2"/>
    <x v="0"/>
    <n v="4"/>
    <n v="5"/>
    <n v="4"/>
    <s v="no"/>
    <x v="1"/>
    <x v="3"/>
    <x v="0"/>
  </r>
  <r>
    <n v="271"/>
    <n v="3"/>
    <n v="2"/>
    <n v="2"/>
    <n v="2"/>
    <n v="1"/>
    <n v="2"/>
    <n v="3"/>
    <n v="3"/>
    <n v="2"/>
    <n v="2"/>
    <n v="3"/>
    <n v="3"/>
    <x v="0"/>
    <x v="1"/>
    <x v="1"/>
    <x v="2"/>
    <n v="1"/>
    <n v="2"/>
    <n v="3"/>
    <n v="4"/>
    <x v="0"/>
    <x v="3"/>
    <n v="4"/>
    <n v="4"/>
    <n v="4"/>
    <s v="maybe"/>
    <x v="1"/>
    <x v="3"/>
    <x v="0"/>
  </r>
  <r>
    <n v="272"/>
    <n v="5"/>
    <n v="2"/>
    <n v="2"/>
    <n v="1"/>
    <n v="3"/>
    <n v="1"/>
    <n v="5"/>
    <n v="1"/>
    <n v="2"/>
    <n v="1"/>
    <n v="4"/>
    <n v="2"/>
    <x v="1"/>
    <x v="1"/>
    <x v="1"/>
    <x v="3"/>
    <n v="5"/>
    <n v="1"/>
    <n v="4"/>
    <n v="5"/>
    <x v="0"/>
    <x v="3"/>
    <n v="5"/>
    <n v="5"/>
    <n v="5"/>
    <s v="maybe"/>
    <x v="1"/>
    <x v="1"/>
    <x v="0"/>
  </r>
  <r>
    <n v="273"/>
    <n v="2"/>
    <n v="2"/>
    <n v="2"/>
    <n v="1"/>
    <n v="1"/>
    <n v="1"/>
    <n v="2"/>
    <n v="3"/>
    <n v="2"/>
    <n v="2"/>
    <n v="3"/>
    <n v="1"/>
    <x v="1"/>
    <x v="1"/>
    <x v="1"/>
    <x v="3"/>
    <n v="4"/>
    <n v="1"/>
    <n v="4"/>
    <n v="4"/>
    <x v="0"/>
    <x v="3"/>
    <n v="4"/>
    <n v="5"/>
    <n v="5"/>
    <s v="yes"/>
    <x v="1"/>
    <x v="1"/>
    <x v="0"/>
  </r>
  <r>
    <n v="274"/>
    <n v="2"/>
    <n v="2"/>
    <n v="2"/>
    <n v="1"/>
    <n v="3"/>
    <n v="2"/>
    <n v="3"/>
    <n v="2"/>
    <n v="5"/>
    <n v="2"/>
    <n v="3"/>
    <n v="5"/>
    <x v="2"/>
    <x v="1"/>
    <x v="1"/>
    <x v="1"/>
    <n v="4"/>
    <n v="4"/>
    <n v="3"/>
    <n v="4"/>
    <x v="0"/>
    <x v="5"/>
    <n v="5"/>
    <n v="5"/>
    <n v="5"/>
    <s v="yes"/>
    <x v="1"/>
    <x v="0"/>
    <x v="2"/>
  </r>
  <r>
    <n v="275"/>
    <n v="3"/>
    <n v="2"/>
    <n v="2"/>
    <n v="2"/>
    <n v="2"/>
    <n v="2"/>
    <n v="3"/>
    <n v="3"/>
    <n v="2"/>
    <n v="2"/>
    <n v="3"/>
    <n v="3"/>
    <x v="0"/>
    <x v="0"/>
    <x v="1"/>
    <x v="3"/>
    <n v="4"/>
    <n v="1"/>
    <n v="5"/>
    <n v="4"/>
    <x v="1"/>
    <x v="2"/>
    <n v="5"/>
    <n v="5"/>
    <n v="5"/>
    <s v="yes"/>
    <x v="0"/>
    <x v="3"/>
    <x v="0"/>
  </r>
  <r>
    <n v="276"/>
    <n v="2"/>
    <n v="2"/>
    <n v="2"/>
    <n v="2"/>
    <n v="3"/>
    <n v="2"/>
    <n v="2"/>
    <n v="3"/>
    <n v="2"/>
    <n v="3"/>
    <n v="3"/>
    <n v="2"/>
    <x v="1"/>
    <x v="1"/>
    <x v="1"/>
    <x v="1"/>
    <n v="2"/>
    <n v="2"/>
    <n v="3"/>
    <n v="4"/>
    <x v="1"/>
    <x v="5"/>
    <n v="3"/>
    <n v="5"/>
    <n v="3"/>
    <s v="no"/>
    <x v="1"/>
    <x v="1"/>
    <x v="0"/>
  </r>
  <r>
    <n v="277"/>
    <n v="3"/>
    <n v="2"/>
    <n v="2"/>
    <n v="3"/>
    <n v="5"/>
    <n v="2"/>
    <n v="3"/>
    <n v="3"/>
    <n v="2"/>
    <n v="3"/>
    <n v="5"/>
    <n v="2"/>
    <x v="2"/>
    <x v="1"/>
    <x v="1"/>
    <x v="4"/>
    <n v="3"/>
    <n v="4"/>
    <n v="4"/>
    <n v="4"/>
    <x v="1"/>
    <x v="0"/>
    <n v="2"/>
    <n v="2"/>
    <n v="2"/>
    <s v="no"/>
    <x v="1"/>
    <x v="0"/>
    <x v="2"/>
  </r>
  <r>
    <n v="278"/>
    <n v="2"/>
    <n v="2"/>
    <n v="2"/>
    <n v="2"/>
    <n v="3"/>
    <n v="4"/>
    <n v="2"/>
    <n v="3"/>
    <n v="2"/>
    <n v="3"/>
    <n v="4"/>
    <n v="4"/>
    <x v="1"/>
    <x v="0"/>
    <x v="1"/>
    <x v="2"/>
    <n v="1"/>
    <n v="2"/>
    <n v="3"/>
    <n v="4"/>
    <x v="2"/>
    <x v="0"/>
    <n v="4"/>
    <n v="1"/>
    <n v="1"/>
    <s v="no"/>
    <x v="0"/>
    <x v="0"/>
    <x v="0"/>
  </r>
  <r>
    <n v="279"/>
    <n v="5"/>
    <n v="3"/>
    <n v="2"/>
    <n v="2"/>
    <n v="3"/>
    <n v="3"/>
    <n v="4"/>
    <n v="3"/>
    <n v="2"/>
    <n v="2"/>
    <n v="3"/>
    <n v="3"/>
    <x v="0"/>
    <x v="1"/>
    <x v="0"/>
    <x v="3"/>
    <n v="4"/>
    <n v="3"/>
    <n v="4"/>
    <n v="3"/>
    <x v="2"/>
    <x v="0"/>
    <n v="3"/>
    <n v="4"/>
    <n v="4"/>
    <s v="maybe"/>
    <x v="1"/>
    <x v="3"/>
    <x v="0"/>
  </r>
  <r>
    <n v="280"/>
    <n v="3"/>
    <n v="3"/>
    <n v="2"/>
    <n v="3"/>
    <n v="2"/>
    <n v="3"/>
    <n v="3"/>
    <n v="3"/>
    <n v="2"/>
    <n v="3"/>
    <n v="3"/>
    <n v="3"/>
    <x v="0"/>
    <x v="1"/>
    <x v="0"/>
    <x v="3"/>
    <n v="4"/>
    <n v="4"/>
    <n v="4"/>
    <n v="4"/>
    <x v="2"/>
    <x v="3"/>
    <n v="5"/>
    <n v="5"/>
    <n v="5"/>
    <s v="maybe"/>
    <x v="3"/>
    <x v="3"/>
    <x v="0"/>
  </r>
  <r>
    <n v="281"/>
    <n v="3"/>
    <n v="3"/>
    <n v="2"/>
    <n v="2"/>
    <n v="3"/>
    <n v="2"/>
    <n v="3"/>
    <n v="3"/>
    <n v="2"/>
    <n v="2"/>
    <n v="4"/>
    <n v="3"/>
    <x v="0"/>
    <x v="1"/>
    <x v="0"/>
    <x v="3"/>
    <n v="4"/>
    <n v="3"/>
    <n v="3"/>
    <n v="3"/>
    <x v="1"/>
    <x v="0"/>
    <n v="4"/>
    <n v="4"/>
    <n v="4"/>
    <s v="yes"/>
    <x v="1"/>
    <x v="3"/>
    <x v="0"/>
  </r>
  <r>
    <n v="282"/>
    <n v="1"/>
    <n v="3"/>
    <n v="2"/>
    <n v="2"/>
    <n v="3"/>
    <n v="2"/>
    <n v="4"/>
    <n v="4"/>
    <n v="2"/>
    <n v="2"/>
    <n v="4"/>
    <n v="3"/>
    <x v="0"/>
    <x v="1"/>
    <x v="0"/>
    <x v="3"/>
    <n v="4"/>
    <n v="3"/>
    <n v="3"/>
    <n v="4"/>
    <x v="2"/>
    <x v="2"/>
    <n v="4"/>
    <n v="4"/>
    <n v="4"/>
    <s v="yes"/>
    <x v="3"/>
    <x v="3"/>
    <x v="1"/>
  </r>
  <r>
    <n v="283"/>
    <n v="3"/>
    <n v="3"/>
    <n v="2"/>
    <n v="4"/>
    <n v="3"/>
    <n v="2"/>
    <n v="3"/>
    <n v="3"/>
    <n v="2"/>
    <n v="3"/>
    <n v="4"/>
    <n v="3"/>
    <x v="0"/>
    <x v="1"/>
    <x v="0"/>
    <x v="0"/>
    <n v="4"/>
    <n v="5"/>
    <n v="5"/>
    <n v="5"/>
    <x v="0"/>
    <x v="3"/>
    <n v="5"/>
    <n v="4"/>
    <n v="4"/>
    <s v="yes"/>
    <x v="2"/>
    <x v="3"/>
    <x v="1"/>
  </r>
  <r>
    <n v="284"/>
    <n v="2"/>
    <n v="3"/>
    <n v="2"/>
    <n v="3"/>
    <n v="1"/>
    <n v="1"/>
    <n v="3"/>
    <n v="3"/>
    <n v="2"/>
    <n v="3"/>
    <n v="3"/>
    <n v="2"/>
    <x v="0"/>
    <x v="1"/>
    <x v="0"/>
    <x v="3"/>
    <n v="3"/>
    <n v="3"/>
    <n v="3"/>
    <n v="3"/>
    <x v="1"/>
    <x v="1"/>
    <n v="1"/>
    <n v="4"/>
    <n v="2"/>
    <s v="no"/>
    <x v="1"/>
    <x v="3"/>
    <x v="1"/>
  </r>
  <r>
    <n v="285"/>
    <n v="3"/>
    <n v="3"/>
    <n v="2"/>
    <n v="2"/>
    <n v="1"/>
    <n v="1"/>
    <n v="4"/>
    <n v="4"/>
    <n v="2"/>
    <n v="2"/>
    <n v="3"/>
    <n v="3"/>
    <x v="0"/>
    <x v="1"/>
    <x v="0"/>
    <x v="0"/>
    <n v="5"/>
    <n v="4"/>
    <n v="5"/>
    <n v="5"/>
    <x v="1"/>
    <x v="5"/>
    <n v="5"/>
    <n v="5"/>
    <n v="4"/>
    <s v="no"/>
    <x v="3"/>
    <x v="3"/>
    <x v="1"/>
  </r>
  <r>
    <n v="286"/>
    <n v="3"/>
    <n v="3"/>
    <n v="1"/>
    <n v="1"/>
    <n v="2"/>
    <n v="2"/>
    <n v="4"/>
    <n v="4"/>
    <n v="2"/>
    <n v="1"/>
    <n v="2"/>
    <n v="2"/>
    <x v="0"/>
    <x v="1"/>
    <x v="0"/>
    <x v="3"/>
    <n v="3"/>
    <n v="3"/>
    <n v="4"/>
    <n v="5"/>
    <x v="1"/>
    <x v="2"/>
    <n v="4"/>
    <n v="5"/>
    <n v="5"/>
    <s v="no"/>
    <x v="1"/>
    <x v="3"/>
    <x v="1"/>
  </r>
  <r>
    <n v="287"/>
    <n v="3"/>
    <n v="3"/>
    <n v="2"/>
    <n v="1"/>
    <n v="2"/>
    <n v="2"/>
    <n v="3"/>
    <n v="3"/>
    <n v="2"/>
    <n v="2"/>
    <n v="2"/>
    <n v="1"/>
    <x v="1"/>
    <x v="1"/>
    <x v="0"/>
    <x v="1"/>
    <n v="3"/>
    <n v="3"/>
    <n v="4"/>
    <n v="4"/>
    <x v="2"/>
    <x v="2"/>
    <n v="5"/>
    <n v="5"/>
    <n v="5"/>
    <s v="maybe"/>
    <x v="1"/>
    <x v="1"/>
    <x v="0"/>
  </r>
  <r>
    <n v="288"/>
    <n v="3"/>
    <n v="3"/>
    <n v="2"/>
    <n v="2"/>
    <n v="3"/>
    <n v="2"/>
    <n v="3"/>
    <n v="3"/>
    <n v="2"/>
    <n v="3"/>
    <n v="3"/>
    <n v="2"/>
    <x v="1"/>
    <x v="1"/>
    <x v="0"/>
    <x v="3"/>
    <n v="4"/>
    <n v="4"/>
    <n v="4"/>
    <n v="3"/>
    <x v="2"/>
    <x v="1"/>
    <n v="1"/>
    <n v="1"/>
    <n v="1"/>
    <s v="maybe"/>
    <x v="1"/>
    <x v="1"/>
    <x v="0"/>
  </r>
  <r>
    <n v="289"/>
    <n v="3"/>
    <n v="3"/>
    <n v="2"/>
    <n v="2"/>
    <n v="2"/>
    <n v="2"/>
    <n v="3"/>
    <n v="3"/>
    <n v="2"/>
    <n v="3"/>
    <n v="4"/>
    <n v="2"/>
    <x v="2"/>
    <x v="1"/>
    <x v="0"/>
    <x v="3"/>
    <n v="4"/>
    <n v="4"/>
    <n v="4"/>
    <n v="5"/>
    <x v="0"/>
    <x v="3"/>
    <n v="4"/>
    <n v="4"/>
    <n v="4"/>
    <s v="yes"/>
    <x v="1"/>
    <x v="2"/>
    <x v="2"/>
  </r>
  <r>
    <n v="290"/>
    <n v="3"/>
    <n v="3"/>
    <n v="3"/>
    <n v="3"/>
    <n v="3"/>
    <n v="3"/>
    <n v="3"/>
    <n v="3"/>
    <n v="2"/>
    <n v="3"/>
    <n v="3"/>
    <n v="3"/>
    <x v="2"/>
    <x v="1"/>
    <x v="0"/>
    <x v="3"/>
    <n v="4"/>
    <n v="4"/>
    <n v="4"/>
    <n v="4"/>
    <x v="0"/>
    <x v="0"/>
    <n v="3"/>
    <n v="4"/>
    <n v="4"/>
    <s v="yes"/>
    <x v="1"/>
    <x v="2"/>
    <x v="2"/>
  </r>
  <r>
    <n v="291"/>
    <n v="3"/>
    <n v="3"/>
    <n v="2"/>
    <n v="1"/>
    <n v="2"/>
    <n v="2"/>
    <n v="3"/>
    <n v="3"/>
    <n v="2"/>
    <n v="2"/>
    <n v="3"/>
    <n v="2"/>
    <x v="2"/>
    <x v="1"/>
    <x v="0"/>
    <x v="0"/>
    <n v="5"/>
    <n v="5"/>
    <n v="5"/>
    <n v="5"/>
    <x v="0"/>
    <x v="1"/>
    <n v="1"/>
    <n v="1"/>
    <n v="1"/>
    <s v="no"/>
    <x v="0"/>
    <x v="1"/>
    <x v="2"/>
  </r>
  <r>
    <n v="292"/>
    <n v="4"/>
    <n v="3"/>
    <n v="2"/>
    <n v="2"/>
    <n v="3"/>
    <n v="2"/>
    <n v="4"/>
    <n v="4"/>
    <n v="2"/>
    <n v="3"/>
    <n v="4"/>
    <n v="4"/>
    <x v="0"/>
    <x v="0"/>
    <x v="0"/>
    <x v="0"/>
    <n v="5"/>
    <n v="5"/>
    <n v="5"/>
    <n v="5"/>
    <x v="0"/>
    <x v="5"/>
    <n v="5"/>
    <n v="5"/>
    <n v="5"/>
    <s v="yes"/>
    <x v="1"/>
    <x v="3"/>
    <x v="1"/>
  </r>
  <r>
    <n v="293"/>
    <n v="5"/>
    <n v="3"/>
    <n v="2"/>
    <n v="3"/>
    <n v="4"/>
    <n v="3"/>
    <n v="5"/>
    <n v="4"/>
    <n v="2"/>
    <n v="3"/>
    <n v="4"/>
    <n v="4"/>
    <x v="0"/>
    <x v="0"/>
    <x v="0"/>
    <x v="3"/>
    <n v="5"/>
    <n v="5"/>
    <n v="4"/>
    <n v="4"/>
    <x v="1"/>
    <x v="0"/>
    <n v="2"/>
    <n v="4"/>
    <n v="4"/>
    <s v="no"/>
    <x v="1"/>
    <x v="3"/>
    <x v="1"/>
  </r>
  <r>
    <n v="294"/>
    <n v="5"/>
    <n v="3"/>
    <n v="2"/>
    <n v="2"/>
    <n v="2"/>
    <n v="3"/>
    <n v="5"/>
    <n v="4"/>
    <n v="2"/>
    <n v="3"/>
    <n v="4"/>
    <n v="3"/>
    <x v="0"/>
    <x v="0"/>
    <x v="0"/>
    <x v="0"/>
    <n v="5"/>
    <n v="5"/>
    <n v="5"/>
    <n v="3"/>
    <x v="1"/>
    <x v="0"/>
    <n v="4"/>
    <n v="5"/>
    <n v="3"/>
    <s v="no"/>
    <x v="0"/>
    <x v="2"/>
    <x v="1"/>
  </r>
  <r>
    <n v="295"/>
    <n v="3"/>
    <n v="3"/>
    <n v="2"/>
    <n v="2"/>
    <n v="3"/>
    <n v="3"/>
    <n v="3"/>
    <n v="3"/>
    <n v="2"/>
    <n v="2"/>
    <n v="4"/>
    <n v="4"/>
    <x v="0"/>
    <x v="0"/>
    <x v="0"/>
    <x v="1"/>
    <n v="3"/>
    <n v="3"/>
    <n v="5"/>
    <n v="4"/>
    <x v="1"/>
    <x v="2"/>
    <n v="5"/>
    <n v="5"/>
    <n v="5"/>
    <s v="maybe"/>
    <x v="0"/>
    <x v="2"/>
    <x v="1"/>
  </r>
  <r>
    <n v="296"/>
    <n v="3"/>
    <n v="3"/>
    <n v="2"/>
    <n v="3"/>
    <n v="2"/>
    <n v="2"/>
    <n v="4"/>
    <n v="3"/>
    <n v="2"/>
    <n v="3"/>
    <n v="3"/>
    <n v="3"/>
    <x v="0"/>
    <x v="0"/>
    <x v="0"/>
    <x v="1"/>
    <n v="4"/>
    <n v="4"/>
    <n v="4"/>
    <n v="4"/>
    <x v="2"/>
    <x v="0"/>
    <n v="4"/>
    <n v="4"/>
    <n v="3"/>
    <s v="maybe"/>
    <x v="1"/>
    <x v="2"/>
    <x v="0"/>
  </r>
  <r>
    <n v="297"/>
    <n v="3"/>
    <n v="3"/>
    <n v="2"/>
    <n v="3"/>
    <n v="3"/>
    <n v="3"/>
    <n v="3"/>
    <n v="4"/>
    <n v="2"/>
    <n v="4"/>
    <n v="4"/>
    <n v="4"/>
    <x v="1"/>
    <x v="0"/>
    <x v="0"/>
    <x v="3"/>
    <n v="4"/>
    <n v="3"/>
    <n v="3"/>
    <n v="3"/>
    <x v="2"/>
    <x v="1"/>
    <n v="2"/>
    <n v="3"/>
    <n v="3"/>
    <s v="yes"/>
    <x v="0"/>
    <x v="0"/>
    <x v="0"/>
  </r>
  <r>
    <n v="298"/>
    <n v="2"/>
    <n v="3"/>
    <n v="1"/>
    <n v="2"/>
    <n v="4"/>
    <n v="3"/>
    <n v="2"/>
    <n v="3"/>
    <n v="2"/>
    <n v="3"/>
    <n v="4"/>
    <n v="3"/>
    <x v="1"/>
    <x v="0"/>
    <x v="0"/>
    <x v="3"/>
    <n v="4"/>
    <n v="4"/>
    <n v="4"/>
    <n v="5"/>
    <x v="0"/>
    <x v="3"/>
    <n v="4"/>
    <n v="5"/>
    <n v="4"/>
    <s v="yes"/>
    <x v="0"/>
    <x v="0"/>
    <x v="0"/>
  </r>
  <r>
    <n v="299"/>
    <n v="3"/>
    <n v="3"/>
    <n v="2"/>
    <n v="2"/>
    <n v="2"/>
    <n v="2"/>
    <n v="3"/>
    <n v="4"/>
    <n v="2"/>
    <n v="3"/>
    <n v="4"/>
    <n v="3"/>
    <x v="1"/>
    <x v="0"/>
    <x v="0"/>
    <x v="3"/>
    <n v="4"/>
    <n v="5"/>
    <n v="5"/>
    <n v="4"/>
    <x v="0"/>
    <x v="3"/>
    <n v="4"/>
    <n v="4"/>
    <n v="4"/>
    <s v="yes"/>
    <x v="1"/>
    <x v="1"/>
    <x v="0"/>
  </r>
  <r>
    <n v="300"/>
    <n v="2"/>
    <n v="3"/>
    <n v="2"/>
    <n v="2"/>
    <n v="4"/>
    <n v="3"/>
    <n v="2"/>
    <n v="1"/>
    <n v="3"/>
    <n v="3"/>
    <n v="5"/>
    <n v="5"/>
    <x v="2"/>
    <x v="0"/>
    <x v="0"/>
    <x v="1"/>
    <n v="4"/>
    <n v="3"/>
    <n v="3"/>
    <n v="3"/>
    <x v="0"/>
    <x v="2"/>
    <n v="4"/>
    <n v="4"/>
    <n v="5"/>
    <s v="no"/>
    <x v="1"/>
    <x v="2"/>
    <x v="2"/>
  </r>
  <r>
    <n v="301"/>
    <n v="1"/>
    <n v="3"/>
    <n v="2"/>
    <n v="3"/>
    <n v="3"/>
    <n v="2"/>
    <n v="4"/>
    <n v="5"/>
    <n v="2"/>
    <n v="3"/>
    <n v="5"/>
    <n v="3"/>
    <x v="0"/>
    <x v="1"/>
    <x v="1"/>
    <x v="1"/>
    <n v="4"/>
    <n v="4"/>
    <n v="4"/>
    <n v="4"/>
    <x v="0"/>
    <x v="3"/>
    <n v="4"/>
    <n v="4"/>
    <n v="4"/>
    <s v="no"/>
    <x v="0"/>
    <x v="2"/>
    <x v="0"/>
  </r>
  <r>
    <n v="302"/>
    <n v="2"/>
    <n v="3"/>
    <n v="1"/>
    <n v="1"/>
    <n v="2"/>
    <n v="2"/>
    <n v="3"/>
    <n v="5"/>
    <n v="2"/>
    <n v="3"/>
    <n v="4"/>
    <n v="1"/>
    <x v="1"/>
    <x v="1"/>
    <x v="1"/>
    <x v="3"/>
    <n v="4"/>
    <n v="4"/>
    <n v="5"/>
    <n v="4"/>
    <x v="1"/>
    <x v="2"/>
    <n v="5"/>
    <n v="5"/>
    <n v="4"/>
    <s v="no"/>
    <x v="1"/>
    <x v="1"/>
    <x v="0"/>
  </r>
  <r>
    <n v="303"/>
    <n v="3"/>
    <n v="3"/>
    <n v="2"/>
    <n v="2"/>
    <n v="2"/>
    <n v="2"/>
    <n v="2"/>
    <n v="3"/>
    <n v="2"/>
    <n v="4"/>
    <n v="4"/>
    <n v="2"/>
    <x v="2"/>
    <x v="1"/>
    <x v="1"/>
    <x v="3"/>
    <n v="4"/>
    <n v="4"/>
    <n v="4"/>
    <n v="4"/>
    <x v="1"/>
    <x v="1"/>
    <n v="1"/>
    <n v="1"/>
    <n v="1"/>
    <s v="no"/>
    <x v="1"/>
    <x v="2"/>
    <x v="2"/>
  </r>
  <r>
    <n v="304"/>
    <n v="3"/>
    <n v="3"/>
    <n v="2"/>
    <n v="2"/>
    <n v="2"/>
    <n v="3"/>
    <n v="3"/>
    <n v="5"/>
    <n v="1"/>
    <n v="3"/>
    <n v="3"/>
    <n v="3"/>
    <x v="2"/>
    <x v="1"/>
    <x v="1"/>
    <x v="1"/>
    <n v="2"/>
    <n v="4"/>
    <n v="2"/>
    <n v="2"/>
    <x v="1"/>
    <x v="0"/>
    <n v="4"/>
    <n v="4"/>
    <n v="3"/>
    <s v="maybe"/>
    <x v="1"/>
    <x v="2"/>
    <x v="2"/>
  </r>
  <r>
    <n v="305"/>
    <n v="1"/>
    <n v="3"/>
    <n v="2"/>
    <n v="2"/>
    <n v="3"/>
    <n v="2"/>
    <n v="3"/>
    <n v="5"/>
    <n v="2"/>
    <n v="3"/>
    <n v="4"/>
    <n v="2"/>
    <x v="2"/>
    <x v="1"/>
    <x v="1"/>
    <x v="2"/>
    <n v="4"/>
    <n v="4"/>
    <n v="4"/>
    <n v="4"/>
    <x v="2"/>
    <x v="0"/>
    <n v="4"/>
    <n v="4"/>
    <n v="4"/>
    <s v="yes"/>
    <x v="0"/>
    <x v="2"/>
    <x v="2"/>
  </r>
  <r>
    <n v="306"/>
    <n v="4"/>
    <n v="3"/>
    <n v="2"/>
    <n v="2"/>
    <n v="1"/>
    <n v="1"/>
    <n v="4"/>
    <n v="4"/>
    <n v="2"/>
    <n v="3"/>
    <n v="4"/>
    <n v="4"/>
    <x v="0"/>
    <x v="0"/>
    <x v="1"/>
    <x v="2"/>
    <n v="3"/>
    <n v="5"/>
    <n v="4"/>
    <n v="4"/>
    <x v="2"/>
    <x v="2"/>
    <n v="4"/>
    <n v="4"/>
    <n v="4"/>
    <s v="yes"/>
    <x v="1"/>
    <x v="2"/>
    <x v="0"/>
  </r>
  <r>
    <n v="307"/>
    <n v="3"/>
    <n v="3"/>
    <n v="2"/>
    <n v="4"/>
    <n v="4"/>
    <n v="2"/>
    <n v="3"/>
    <n v="4"/>
    <n v="2"/>
    <n v="5"/>
    <n v="5"/>
    <n v="4"/>
    <x v="1"/>
    <x v="0"/>
    <x v="1"/>
    <x v="2"/>
    <n v="5"/>
    <n v="5"/>
    <n v="5"/>
    <n v="5"/>
    <x v="0"/>
    <x v="2"/>
    <n v="5"/>
    <n v="5"/>
    <n v="5"/>
    <s v="yes"/>
    <x v="0"/>
    <x v="0"/>
    <x v="0"/>
  </r>
  <r>
    <n v="308"/>
    <n v="3"/>
    <n v="4"/>
    <n v="2"/>
    <n v="4"/>
    <n v="2"/>
    <n v="1"/>
    <n v="3"/>
    <n v="5"/>
    <n v="2"/>
    <n v="3"/>
    <n v="3"/>
    <n v="4"/>
    <x v="0"/>
    <x v="0"/>
    <x v="0"/>
    <x v="3"/>
    <n v="4"/>
    <n v="4"/>
    <n v="4"/>
    <n v="3"/>
    <x v="0"/>
    <x v="0"/>
    <n v="3"/>
    <n v="4"/>
    <n v="3"/>
    <s v="no"/>
    <x v="1"/>
    <x v="2"/>
    <x v="0"/>
  </r>
  <r>
    <n v="309"/>
    <n v="3"/>
    <n v="4"/>
    <n v="2"/>
    <n v="1"/>
    <n v="3"/>
    <n v="3"/>
    <n v="3"/>
    <n v="4"/>
    <n v="2"/>
    <n v="2"/>
    <n v="3"/>
    <n v="3"/>
    <x v="1"/>
    <x v="0"/>
    <x v="0"/>
    <x v="1"/>
    <n v="4"/>
    <n v="3"/>
    <n v="4"/>
    <n v="4"/>
    <x v="0"/>
    <x v="0"/>
    <n v="3"/>
    <n v="4"/>
    <n v="4"/>
    <s v="no"/>
    <x v="0"/>
    <x v="0"/>
    <x v="0"/>
  </r>
  <r>
    <n v="310"/>
    <n v="3"/>
    <n v="2"/>
    <n v="1"/>
    <n v="1"/>
    <n v="2"/>
    <n v="1"/>
    <n v="3"/>
    <n v="2"/>
    <n v="2"/>
    <n v="3"/>
    <n v="3"/>
    <n v="5"/>
    <x v="2"/>
    <x v="0"/>
    <x v="0"/>
    <x v="3"/>
    <n v="4"/>
    <n v="4"/>
    <n v="4"/>
    <n v="5"/>
    <x v="0"/>
    <x v="3"/>
    <n v="4"/>
    <n v="5"/>
    <n v="3"/>
    <s v="no"/>
    <x v="0"/>
    <x v="0"/>
    <x v="0"/>
  </r>
  <r>
    <n v="311"/>
    <n v="3"/>
    <n v="4"/>
    <n v="2"/>
    <n v="3"/>
    <n v="4"/>
    <n v="3"/>
    <n v="4"/>
    <n v="5"/>
    <n v="2"/>
    <n v="3"/>
    <n v="5"/>
    <n v="3"/>
    <x v="1"/>
    <x v="0"/>
    <x v="1"/>
    <x v="2"/>
    <n v="4"/>
    <n v="4"/>
    <n v="4"/>
    <n v="4"/>
    <x v="1"/>
    <x v="3"/>
    <n v="4"/>
    <n v="4"/>
    <n v="4"/>
    <s v="maybe"/>
    <x v="1"/>
    <x v="1"/>
    <x v="0"/>
  </r>
  <r>
    <n v="312"/>
    <n v="2"/>
    <n v="1"/>
    <n v="2"/>
    <n v="2"/>
    <n v="2"/>
    <n v="2"/>
    <n v="3"/>
    <n v="5"/>
    <n v="2"/>
    <n v="3"/>
    <n v="3"/>
    <n v="3"/>
    <x v="0"/>
    <x v="1"/>
    <x v="0"/>
    <x v="1"/>
    <n v="3"/>
    <n v="3"/>
    <n v="4"/>
    <n v="4"/>
    <x v="1"/>
    <x v="1"/>
    <n v="3"/>
    <n v="4"/>
    <n v="4"/>
    <s v="maybe"/>
    <x v="0"/>
    <x v="2"/>
    <x v="0"/>
  </r>
  <r>
    <n v="313"/>
    <n v="2"/>
    <n v="1"/>
    <n v="1"/>
    <n v="1"/>
    <n v="1"/>
    <n v="1"/>
    <n v="2"/>
    <n v="2"/>
    <n v="1"/>
    <n v="1"/>
    <n v="3"/>
    <n v="2"/>
    <x v="0"/>
    <x v="1"/>
    <x v="0"/>
    <x v="3"/>
    <n v="4"/>
    <n v="4"/>
    <n v="3"/>
    <n v="4"/>
    <x v="1"/>
    <x v="0"/>
    <n v="2"/>
    <n v="3"/>
    <n v="3"/>
    <s v="yes"/>
    <x v="1"/>
    <x v="2"/>
    <x v="0"/>
  </r>
  <r>
    <n v="314"/>
    <n v="3"/>
    <n v="1"/>
    <n v="1"/>
    <n v="1"/>
    <n v="3"/>
    <n v="1"/>
    <n v="3"/>
    <n v="1"/>
    <n v="1"/>
    <n v="1"/>
    <n v="3"/>
    <n v="1"/>
    <x v="0"/>
    <x v="1"/>
    <x v="0"/>
    <x v="0"/>
    <n v="3"/>
    <n v="3"/>
    <n v="4"/>
    <n v="4"/>
    <x v="2"/>
    <x v="0"/>
    <n v="4"/>
    <n v="5"/>
    <n v="4"/>
    <s v="yes"/>
    <x v="3"/>
    <x v="2"/>
    <x v="0"/>
  </r>
  <r>
    <n v="315"/>
    <n v="3"/>
    <n v="1"/>
    <n v="1"/>
    <n v="1"/>
    <n v="2"/>
    <n v="2"/>
    <n v="3"/>
    <n v="3"/>
    <n v="1"/>
    <n v="1"/>
    <n v="3"/>
    <n v="2"/>
    <x v="0"/>
    <x v="1"/>
    <x v="0"/>
    <x v="3"/>
    <n v="4"/>
    <n v="3"/>
    <n v="4"/>
    <n v="5"/>
    <x v="2"/>
    <x v="2"/>
    <n v="5"/>
    <n v="5"/>
    <n v="5"/>
    <s v="yes"/>
    <x v="0"/>
    <x v="2"/>
    <x v="0"/>
  </r>
  <r>
    <n v="316"/>
    <n v="2"/>
    <n v="1"/>
    <n v="1"/>
    <n v="2"/>
    <n v="2"/>
    <n v="2"/>
    <n v="2"/>
    <n v="2"/>
    <n v="1"/>
    <n v="2"/>
    <n v="3"/>
    <n v="2"/>
    <x v="0"/>
    <x v="1"/>
    <x v="0"/>
    <x v="3"/>
    <n v="4"/>
    <n v="4"/>
    <n v="4"/>
    <n v="4"/>
    <x v="2"/>
    <x v="3"/>
    <n v="4"/>
    <n v="4"/>
    <n v="3"/>
    <s v="no"/>
    <x v="0"/>
    <x v="2"/>
    <x v="0"/>
  </r>
  <r>
    <n v="317"/>
    <n v="1"/>
    <n v="1"/>
    <n v="1"/>
    <n v="1"/>
    <n v="1"/>
    <n v="1"/>
    <n v="3"/>
    <n v="3"/>
    <n v="1"/>
    <n v="1"/>
    <n v="1"/>
    <n v="2"/>
    <x v="0"/>
    <x v="1"/>
    <x v="0"/>
    <x v="3"/>
    <n v="4"/>
    <n v="4"/>
    <n v="5"/>
    <n v="4"/>
    <x v="1"/>
    <x v="2"/>
    <n v="4"/>
    <n v="4"/>
    <n v="4"/>
    <s v="no"/>
    <x v="0"/>
    <x v="2"/>
    <x v="0"/>
  </r>
  <r>
    <n v="318"/>
    <n v="3"/>
    <n v="1"/>
    <n v="1"/>
    <n v="1"/>
    <n v="1"/>
    <n v="1"/>
    <n v="3"/>
    <n v="3"/>
    <n v="1"/>
    <n v="2"/>
    <n v="3"/>
    <n v="3"/>
    <x v="0"/>
    <x v="1"/>
    <x v="0"/>
    <x v="1"/>
    <n v="4"/>
    <n v="3"/>
    <n v="5"/>
    <n v="3"/>
    <x v="2"/>
    <x v="0"/>
    <n v="4"/>
    <n v="5"/>
    <n v="5"/>
    <s v="no"/>
    <x v="1"/>
    <x v="2"/>
    <x v="0"/>
  </r>
  <r>
    <n v="319"/>
    <n v="1"/>
    <n v="1"/>
    <n v="1"/>
    <n v="1"/>
    <n v="1"/>
    <n v="1"/>
    <n v="3"/>
    <n v="3"/>
    <n v="1"/>
    <n v="1"/>
    <n v="3"/>
    <n v="3"/>
    <x v="0"/>
    <x v="1"/>
    <x v="0"/>
    <x v="3"/>
    <n v="3"/>
    <n v="3"/>
    <n v="3"/>
    <n v="4"/>
    <x v="0"/>
    <x v="5"/>
    <n v="5"/>
    <n v="5"/>
    <n v="5"/>
    <s v="yes"/>
    <x v="1"/>
    <x v="2"/>
    <x v="0"/>
  </r>
  <r>
    <n v="320"/>
    <n v="1"/>
    <n v="1"/>
    <n v="1"/>
    <n v="1"/>
    <n v="1"/>
    <n v="1"/>
    <n v="2"/>
    <n v="2"/>
    <n v="1"/>
    <n v="2"/>
    <n v="2"/>
    <n v="2"/>
    <x v="0"/>
    <x v="1"/>
    <x v="0"/>
    <x v="1"/>
    <n v="3"/>
    <n v="3"/>
    <n v="3"/>
    <n v="4"/>
    <x v="1"/>
    <x v="5"/>
    <n v="5"/>
    <n v="5"/>
    <n v="5"/>
    <s v="maybe"/>
    <x v="1"/>
    <x v="2"/>
    <x v="0"/>
  </r>
  <r>
    <n v="321"/>
    <n v="2"/>
    <n v="1"/>
    <n v="1"/>
    <n v="1"/>
    <n v="1"/>
    <n v="2"/>
    <n v="3"/>
    <n v="3"/>
    <n v="1"/>
    <n v="2"/>
    <n v="4"/>
    <n v="4"/>
    <x v="0"/>
    <x v="1"/>
    <x v="0"/>
    <x v="3"/>
    <n v="3"/>
    <n v="4"/>
    <n v="4"/>
    <n v="4"/>
    <x v="1"/>
    <x v="3"/>
    <n v="4"/>
    <n v="4"/>
    <n v="3"/>
    <s v="yes"/>
    <x v="1"/>
    <x v="2"/>
    <x v="0"/>
  </r>
  <r>
    <n v="322"/>
    <n v="3"/>
    <n v="1"/>
    <n v="1"/>
    <n v="1"/>
    <n v="2"/>
    <n v="2"/>
    <n v="3"/>
    <n v="3"/>
    <n v="1"/>
    <n v="2"/>
    <n v="3"/>
    <n v="1"/>
    <x v="1"/>
    <x v="1"/>
    <x v="0"/>
    <x v="3"/>
    <n v="4"/>
    <n v="5"/>
    <n v="5"/>
    <n v="3"/>
    <x v="1"/>
    <x v="0"/>
    <n v="3"/>
    <n v="4"/>
    <n v="4"/>
    <s v="yes"/>
    <x v="0"/>
    <x v="0"/>
    <x v="0"/>
  </r>
  <r>
    <n v="323"/>
    <n v="4"/>
    <n v="1"/>
    <n v="1"/>
    <n v="2"/>
    <n v="3"/>
    <n v="2"/>
    <n v="4"/>
    <n v="5"/>
    <n v="1"/>
    <n v="2"/>
    <n v="4"/>
    <n v="2"/>
    <x v="1"/>
    <x v="1"/>
    <x v="0"/>
    <x v="0"/>
    <n v="5"/>
    <n v="5"/>
    <n v="4"/>
    <n v="5"/>
    <x v="2"/>
    <x v="3"/>
    <n v="5"/>
    <n v="5"/>
    <n v="4"/>
    <s v="yes"/>
    <x v="1"/>
    <x v="1"/>
    <x v="0"/>
  </r>
  <r>
    <n v="324"/>
    <n v="3"/>
    <n v="1"/>
    <n v="1"/>
    <n v="1"/>
    <n v="2"/>
    <n v="1"/>
    <n v="3"/>
    <n v="4"/>
    <n v="1"/>
    <n v="3"/>
    <n v="3"/>
    <n v="3"/>
    <x v="1"/>
    <x v="1"/>
    <x v="0"/>
    <x v="3"/>
    <n v="4"/>
    <n v="4"/>
    <n v="5"/>
    <n v="5"/>
    <x v="2"/>
    <x v="0"/>
    <n v="4"/>
    <n v="4"/>
    <n v="5"/>
    <s v="no"/>
    <x v="1"/>
    <x v="1"/>
    <x v="0"/>
  </r>
  <r>
    <n v="325"/>
    <n v="2"/>
    <n v="1"/>
    <n v="1"/>
    <n v="2"/>
    <n v="3"/>
    <n v="2"/>
    <n v="3"/>
    <n v="3"/>
    <n v="1"/>
    <n v="3"/>
    <n v="4"/>
    <n v="2"/>
    <x v="2"/>
    <x v="1"/>
    <x v="0"/>
    <x v="3"/>
    <n v="4"/>
    <n v="4"/>
    <n v="3"/>
    <n v="4"/>
    <x v="0"/>
    <x v="0"/>
    <n v="5"/>
    <n v="2"/>
    <n v="5"/>
    <s v="no"/>
    <x v="1"/>
    <x v="0"/>
    <x v="2"/>
  </r>
  <r>
    <n v="326"/>
    <n v="2"/>
    <n v="1"/>
    <n v="1"/>
    <n v="1"/>
    <n v="2"/>
    <n v="2"/>
    <n v="2"/>
    <n v="3"/>
    <n v="1"/>
    <n v="1"/>
    <n v="4"/>
    <n v="3"/>
    <x v="0"/>
    <x v="0"/>
    <x v="0"/>
    <x v="3"/>
    <n v="4"/>
    <n v="4"/>
    <n v="4"/>
    <n v="4"/>
    <x v="0"/>
    <x v="1"/>
    <n v="3"/>
    <n v="4"/>
    <n v="2"/>
    <s v="no"/>
    <x v="0"/>
    <x v="2"/>
    <x v="0"/>
  </r>
  <r>
    <n v="327"/>
    <n v="3"/>
    <n v="1"/>
    <n v="1"/>
    <n v="2"/>
    <n v="2"/>
    <n v="2"/>
    <n v="3"/>
    <n v="2"/>
    <n v="1"/>
    <n v="2"/>
    <n v="2"/>
    <n v="2"/>
    <x v="0"/>
    <x v="0"/>
    <x v="0"/>
    <x v="3"/>
    <n v="4"/>
    <n v="4"/>
    <n v="4"/>
    <n v="4"/>
    <x v="0"/>
    <x v="3"/>
    <n v="4"/>
    <n v="4"/>
    <n v="4"/>
    <s v="maybe"/>
    <x v="3"/>
    <x v="2"/>
    <x v="0"/>
  </r>
  <r>
    <n v="328"/>
    <n v="3"/>
    <n v="1"/>
    <n v="1"/>
    <n v="2"/>
    <n v="4"/>
    <n v="1"/>
    <n v="3"/>
    <n v="2"/>
    <n v="1"/>
    <n v="2"/>
    <n v="5"/>
    <n v="3"/>
    <x v="2"/>
    <x v="0"/>
    <x v="0"/>
    <x v="3"/>
    <n v="4"/>
    <n v="4"/>
    <n v="4"/>
    <n v="4"/>
    <x v="0"/>
    <x v="1"/>
    <n v="1"/>
    <n v="1"/>
    <n v="1"/>
    <s v="no"/>
    <x v="0"/>
    <x v="2"/>
    <x v="0"/>
  </r>
  <r>
    <n v="329"/>
    <n v="3"/>
    <n v="1"/>
    <n v="1"/>
    <n v="1"/>
    <n v="2"/>
    <n v="2"/>
    <n v="3"/>
    <n v="2"/>
    <n v="1"/>
    <n v="2"/>
    <n v="3"/>
    <n v="3"/>
    <x v="2"/>
    <x v="0"/>
    <x v="0"/>
    <x v="3"/>
    <n v="4"/>
    <n v="5"/>
    <n v="5"/>
    <n v="5"/>
    <x v="1"/>
    <x v="2"/>
    <n v="5"/>
    <n v="5"/>
    <n v="5"/>
    <s v="yes"/>
    <x v="2"/>
    <x v="0"/>
    <x v="2"/>
  </r>
  <r>
    <n v="330"/>
    <n v="1"/>
    <n v="1"/>
    <n v="1"/>
    <n v="1"/>
    <n v="1"/>
    <n v="2"/>
    <n v="1"/>
    <n v="2"/>
    <n v="1"/>
    <n v="1"/>
    <n v="1"/>
    <n v="2"/>
    <x v="2"/>
    <x v="0"/>
    <x v="0"/>
    <x v="0"/>
    <n v="4"/>
    <n v="4"/>
    <n v="3"/>
    <n v="3"/>
    <x v="1"/>
    <x v="0"/>
    <n v="4"/>
    <n v="3"/>
    <n v="4"/>
    <s v="yes"/>
    <x v="0"/>
    <x v="2"/>
    <x v="0"/>
  </r>
  <r>
    <n v="331"/>
    <n v="2"/>
    <n v="1"/>
    <n v="1"/>
    <n v="1"/>
    <n v="3"/>
    <n v="3"/>
    <n v="2"/>
    <n v="2"/>
    <n v="1"/>
    <n v="3"/>
    <n v="4"/>
    <n v="4"/>
    <x v="2"/>
    <x v="0"/>
    <x v="0"/>
    <x v="3"/>
    <n v="4"/>
    <n v="4"/>
    <n v="4"/>
    <n v="5"/>
    <x v="1"/>
    <x v="0"/>
    <n v="4"/>
    <n v="4"/>
    <n v="5"/>
    <s v="yes"/>
    <x v="2"/>
    <x v="0"/>
    <x v="0"/>
  </r>
  <r>
    <n v="332"/>
    <n v="3"/>
    <n v="1"/>
    <n v="1"/>
    <n v="1"/>
    <n v="2"/>
    <n v="2"/>
    <n v="3"/>
    <n v="3"/>
    <n v="1"/>
    <n v="2"/>
    <n v="3"/>
    <n v="3"/>
    <x v="0"/>
    <x v="1"/>
    <x v="1"/>
    <x v="2"/>
    <n v="2"/>
    <n v="2"/>
    <n v="4"/>
    <n v="4"/>
    <x v="2"/>
    <x v="3"/>
    <n v="4"/>
    <n v="4"/>
    <n v="4"/>
    <s v="no"/>
    <x v="0"/>
    <x v="2"/>
    <x v="0"/>
  </r>
  <r>
    <n v="333"/>
    <n v="3"/>
    <n v="1"/>
    <n v="1"/>
    <n v="2"/>
    <n v="1"/>
    <n v="2"/>
    <n v="3"/>
    <n v="2"/>
    <n v="1"/>
    <n v="2"/>
    <n v="3"/>
    <n v="3"/>
    <x v="0"/>
    <x v="1"/>
    <x v="1"/>
    <x v="2"/>
    <n v="4"/>
    <n v="4"/>
    <n v="5"/>
    <n v="5"/>
    <x v="2"/>
    <x v="5"/>
    <n v="5"/>
    <n v="5"/>
    <n v="5"/>
    <s v="no"/>
    <x v="0"/>
    <x v="2"/>
    <x v="0"/>
  </r>
  <r>
    <n v="334"/>
    <n v="2"/>
    <n v="1"/>
    <n v="1"/>
    <n v="1"/>
    <n v="1"/>
    <n v="1"/>
    <n v="3"/>
    <n v="2"/>
    <n v="1"/>
    <n v="3"/>
    <n v="3"/>
    <n v="2"/>
    <x v="1"/>
    <x v="1"/>
    <x v="1"/>
    <x v="2"/>
    <n v="1"/>
    <n v="2"/>
    <n v="3"/>
    <n v="4"/>
    <x v="0"/>
    <x v="2"/>
    <n v="4"/>
    <n v="4"/>
    <n v="4"/>
    <s v="no"/>
    <x v="1"/>
    <x v="1"/>
    <x v="0"/>
  </r>
  <r>
    <n v="335"/>
    <n v="2"/>
    <n v="1"/>
    <n v="1"/>
    <n v="1"/>
    <n v="1"/>
    <n v="2"/>
    <n v="4"/>
    <n v="2"/>
    <n v="1"/>
    <n v="3"/>
    <n v="4"/>
    <n v="3"/>
    <x v="1"/>
    <x v="0"/>
    <x v="1"/>
    <x v="1"/>
    <n v="3"/>
    <n v="3"/>
    <n v="4"/>
    <n v="4"/>
    <x v="0"/>
    <x v="0"/>
    <n v="5"/>
    <n v="4"/>
    <n v="4"/>
    <s v="maybe"/>
    <x v="1"/>
    <x v="1"/>
    <x v="0"/>
  </r>
  <r>
    <n v="336"/>
    <n v="2"/>
    <n v="1"/>
    <n v="1"/>
    <n v="1"/>
    <n v="1"/>
    <n v="2"/>
    <n v="3"/>
    <n v="4"/>
    <n v="1"/>
    <n v="3"/>
    <n v="3"/>
    <n v="4"/>
    <x v="1"/>
    <x v="0"/>
    <x v="1"/>
    <x v="2"/>
    <n v="4"/>
    <n v="4"/>
    <n v="4"/>
    <n v="4"/>
    <x v="0"/>
    <x v="0"/>
    <n v="3"/>
    <n v="4"/>
    <n v="4"/>
    <s v="maybe"/>
    <x v="1"/>
    <x v="1"/>
    <x v="0"/>
  </r>
  <r>
    <n v="337"/>
    <n v="3"/>
    <n v="2"/>
    <n v="1"/>
    <n v="1"/>
    <n v="1"/>
    <n v="1"/>
    <n v="3"/>
    <n v="3"/>
    <n v="1"/>
    <n v="2"/>
    <n v="5"/>
    <n v="3"/>
    <x v="0"/>
    <x v="1"/>
    <x v="0"/>
    <x v="3"/>
    <n v="4"/>
    <n v="4"/>
    <n v="5"/>
    <n v="4"/>
    <x v="0"/>
    <x v="3"/>
    <n v="4"/>
    <n v="4"/>
    <n v="4"/>
    <s v="yes"/>
    <x v="1"/>
    <x v="2"/>
    <x v="0"/>
  </r>
  <r>
    <n v="338"/>
    <n v="4"/>
    <n v="2"/>
    <n v="1"/>
    <n v="2"/>
    <n v="3"/>
    <n v="3"/>
    <n v="4"/>
    <n v="5"/>
    <n v="1"/>
    <n v="1"/>
    <n v="5"/>
    <n v="5"/>
    <x v="0"/>
    <x v="1"/>
    <x v="0"/>
    <x v="3"/>
    <n v="4"/>
    <n v="3"/>
    <n v="4"/>
    <n v="4"/>
    <x v="1"/>
    <x v="2"/>
    <n v="4"/>
    <n v="4"/>
    <n v="4"/>
    <s v="yes"/>
    <x v="1"/>
    <x v="2"/>
    <x v="0"/>
  </r>
  <r>
    <n v="339"/>
    <n v="4"/>
    <n v="2"/>
    <n v="1"/>
    <n v="1"/>
    <n v="1"/>
    <n v="1"/>
    <n v="4"/>
    <n v="4"/>
    <n v="1"/>
    <n v="1"/>
    <n v="3"/>
    <n v="4"/>
    <x v="0"/>
    <x v="1"/>
    <x v="0"/>
    <x v="3"/>
    <n v="4"/>
    <n v="4"/>
    <n v="5"/>
    <n v="5"/>
    <x v="1"/>
    <x v="2"/>
    <n v="4"/>
    <n v="4"/>
    <n v="4"/>
    <s v="yes"/>
    <x v="0"/>
    <x v="2"/>
    <x v="0"/>
  </r>
  <r>
    <n v="340"/>
    <n v="3"/>
    <n v="2"/>
    <n v="1"/>
    <n v="1"/>
    <n v="2"/>
    <n v="2"/>
    <n v="3"/>
    <n v="4"/>
    <n v="1"/>
    <n v="3"/>
    <n v="4"/>
    <n v="2"/>
    <x v="2"/>
    <x v="1"/>
    <x v="0"/>
    <x v="1"/>
    <n v="4"/>
    <n v="4"/>
    <n v="4"/>
    <n v="4"/>
    <x v="1"/>
    <x v="0"/>
    <n v="4"/>
    <n v="5"/>
    <n v="5"/>
    <s v="no"/>
    <x v="1"/>
    <x v="0"/>
    <x v="2"/>
  </r>
  <r>
    <n v="341"/>
    <n v="2"/>
    <n v="2"/>
    <n v="1"/>
    <n v="2"/>
    <n v="1"/>
    <n v="2"/>
    <n v="2"/>
    <n v="3"/>
    <n v="1"/>
    <n v="2"/>
    <n v="3"/>
    <n v="5"/>
    <x v="2"/>
    <x v="1"/>
    <x v="0"/>
    <x v="1"/>
    <n v="4"/>
    <n v="4"/>
    <n v="4"/>
    <n v="4"/>
    <x v="2"/>
    <x v="0"/>
    <n v="4"/>
    <n v="4"/>
    <n v="4"/>
    <s v="no"/>
    <x v="0"/>
    <x v="0"/>
    <x v="2"/>
  </r>
  <r>
    <n v="342"/>
    <n v="5"/>
    <n v="2"/>
    <n v="1"/>
    <n v="1"/>
    <n v="2"/>
    <n v="1"/>
    <n v="5"/>
    <n v="3"/>
    <n v="1"/>
    <n v="1"/>
    <n v="3"/>
    <n v="2"/>
    <x v="0"/>
    <x v="0"/>
    <x v="0"/>
    <x v="1"/>
    <n v="3"/>
    <n v="3"/>
    <n v="4"/>
    <n v="4"/>
    <x v="2"/>
    <x v="3"/>
    <n v="4"/>
    <n v="4"/>
    <n v="4"/>
    <s v="no"/>
    <x v="1"/>
    <x v="2"/>
    <x v="0"/>
  </r>
  <r>
    <n v="343"/>
    <n v="2"/>
    <n v="2"/>
    <n v="1"/>
    <n v="1"/>
    <n v="1"/>
    <n v="2"/>
    <n v="2"/>
    <n v="3"/>
    <n v="1"/>
    <n v="1"/>
    <n v="2"/>
    <n v="3"/>
    <x v="0"/>
    <x v="0"/>
    <x v="0"/>
    <x v="3"/>
    <n v="4"/>
    <n v="4"/>
    <n v="5"/>
    <n v="5"/>
    <x v="0"/>
    <x v="0"/>
    <n v="4"/>
    <n v="5"/>
    <n v="4"/>
    <s v="maybe"/>
    <x v="0"/>
    <x v="2"/>
    <x v="0"/>
  </r>
  <r>
    <n v="344"/>
    <n v="2"/>
    <n v="2"/>
    <n v="2"/>
    <n v="2"/>
    <n v="2"/>
    <n v="2"/>
    <n v="5"/>
    <n v="4"/>
    <n v="5"/>
    <n v="3"/>
    <n v="4"/>
    <n v="3"/>
    <x v="1"/>
    <x v="0"/>
    <x v="0"/>
    <x v="1"/>
    <n v="4"/>
    <n v="4"/>
    <n v="4"/>
    <n v="4"/>
    <x v="0"/>
    <x v="0"/>
    <n v="4"/>
    <n v="4"/>
    <n v="3"/>
    <s v="maybe"/>
    <x v="1"/>
    <x v="1"/>
    <x v="0"/>
  </r>
  <r>
    <n v="345"/>
    <n v="4"/>
    <n v="2"/>
    <n v="1"/>
    <n v="3"/>
    <n v="2"/>
    <n v="1"/>
    <n v="4"/>
    <n v="3"/>
    <n v="4"/>
    <n v="3"/>
    <n v="4"/>
    <n v="2"/>
    <x v="1"/>
    <x v="0"/>
    <x v="0"/>
    <x v="3"/>
    <n v="3"/>
    <n v="4"/>
    <n v="3"/>
    <n v="4"/>
    <x v="0"/>
    <x v="3"/>
    <n v="3"/>
    <n v="3"/>
    <n v="3"/>
    <s v="yes"/>
    <x v="1"/>
    <x v="1"/>
    <x v="0"/>
  </r>
  <r>
    <n v="346"/>
    <n v="3"/>
    <n v="2"/>
    <n v="1"/>
    <n v="2"/>
    <n v="2"/>
    <n v="3"/>
    <n v="3"/>
    <n v="3"/>
    <n v="5"/>
    <n v="3"/>
    <n v="4"/>
    <n v="4"/>
    <x v="1"/>
    <x v="0"/>
    <x v="0"/>
    <x v="3"/>
    <n v="4"/>
    <n v="4"/>
    <n v="3"/>
    <n v="4"/>
    <x v="0"/>
    <x v="0"/>
    <n v="4"/>
    <n v="4"/>
    <n v="5"/>
    <s v="yes"/>
    <x v="0"/>
    <x v="2"/>
    <x v="0"/>
  </r>
  <r>
    <n v="347"/>
    <n v="3"/>
    <n v="2"/>
    <n v="1"/>
    <n v="1"/>
    <n v="2"/>
    <n v="1"/>
    <n v="3"/>
    <n v="3"/>
    <n v="5"/>
    <n v="2"/>
    <n v="3"/>
    <n v="2"/>
    <x v="1"/>
    <x v="0"/>
    <x v="0"/>
    <x v="3"/>
    <n v="3"/>
    <n v="4"/>
    <n v="4"/>
    <n v="4"/>
    <x v="1"/>
    <x v="3"/>
    <n v="4"/>
    <n v="4"/>
    <n v="4"/>
    <s v="yes"/>
    <x v="1"/>
    <x v="1"/>
    <x v="0"/>
  </r>
  <r>
    <n v="348"/>
    <n v="4"/>
    <n v="2"/>
    <n v="1"/>
    <n v="2"/>
    <n v="2"/>
    <n v="2"/>
    <n v="4"/>
    <n v="4"/>
    <n v="4"/>
    <n v="4"/>
    <n v="5"/>
    <n v="4"/>
    <x v="1"/>
    <x v="0"/>
    <x v="0"/>
    <x v="0"/>
    <n v="4"/>
    <n v="5"/>
    <n v="4"/>
    <n v="5"/>
    <x v="1"/>
    <x v="2"/>
    <n v="4"/>
    <n v="4"/>
    <n v="5"/>
    <s v="no"/>
    <x v="1"/>
    <x v="1"/>
    <x v="1"/>
  </r>
  <r>
    <n v="349"/>
    <n v="3"/>
    <n v="2"/>
    <n v="1"/>
    <n v="2"/>
    <n v="1"/>
    <n v="1"/>
    <n v="3"/>
    <n v="4"/>
    <n v="1"/>
    <n v="3"/>
    <n v="4"/>
    <n v="1"/>
    <x v="2"/>
    <x v="1"/>
    <x v="1"/>
    <x v="2"/>
    <n v="1"/>
    <n v="2"/>
    <n v="3"/>
    <n v="4"/>
    <x v="1"/>
    <x v="0"/>
    <n v="5"/>
    <n v="5"/>
    <n v="4"/>
    <s v="no"/>
    <x v="1"/>
    <x v="0"/>
    <x v="2"/>
  </r>
  <r>
    <n v="350"/>
    <n v="1"/>
    <n v="3"/>
    <n v="1"/>
    <n v="3"/>
    <n v="4"/>
    <n v="1"/>
    <n v="3"/>
    <n v="4"/>
    <n v="4"/>
    <n v="3"/>
    <n v="5"/>
    <n v="1"/>
    <x v="0"/>
    <x v="1"/>
    <x v="0"/>
    <x v="0"/>
    <n v="5"/>
    <n v="5"/>
    <n v="5"/>
    <n v="5"/>
    <x v="2"/>
    <x v="3"/>
    <n v="4"/>
    <n v="4"/>
    <n v="4"/>
    <s v="no"/>
    <x v="1"/>
    <x v="2"/>
    <x v="0"/>
  </r>
  <r>
    <n v="351"/>
    <n v="4"/>
    <n v="3"/>
    <n v="1"/>
    <n v="2"/>
    <n v="3"/>
    <n v="2"/>
    <n v="4"/>
    <n v="3"/>
    <n v="4"/>
    <n v="3"/>
    <n v="4"/>
    <n v="2"/>
    <x v="1"/>
    <x v="1"/>
    <x v="0"/>
    <x v="1"/>
    <n v="3"/>
    <n v="4"/>
    <n v="4"/>
    <n v="5"/>
    <x v="2"/>
    <x v="2"/>
    <n v="5"/>
    <n v="4"/>
    <n v="5"/>
    <s v="maybe"/>
    <x v="1"/>
    <x v="1"/>
    <x v="1"/>
  </r>
  <r>
    <n v="352"/>
    <n v="3"/>
    <n v="3"/>
    <n v="1"/>
    <n v="1"/>
    <n v="3"/>
    <n v="3"/>
    <n v="2"/>
    <n v="3"/>
    <n v="1"/>
    <n v="1"/>
    <n v="3"/>
    <n v="3"/>
    <x v="2"/>
    <x v="1"/>
    <x v="0"/>
    <x v="3"/>
    <n v="4"/>
    <n v="3"/>
    <n v="4"/>
    <n v="5"/>
    <x v="0"/>
    <x v="0"/>
    <n v="4"/>
    <n v="4"/>
    <n v="4"/>
    <s v="maybe"/>
    <x v="1"/>
    <x v="0"/>
    <x v="2"/>
  </r>
  <r>
    <n v="353"/>
    <n v="1"/>
    <n v="3"/>
    <n v="1"/>
    <n v="1"/>
    <n v="2"/>
    <n v="2"/>
    <n v="1"/>
    <n v="3"/>
    <n v="1"/>
    <n v="2"/>
    <n v="3"/>
    <n v="2"/>
    <x v="2"/>
    <x v="1"/>
    <x v="0"/>
    <x v="1"/>
    <n v="4"/>
    <n v="4"/>
    <n v="3"/>
    <n v="4"/>
    <x v="0"/>
    <x v="4"/>
    <m/>
    <m/>
    <m/>
    <s v="yes"/>
    <x v="4"/>
    <x v="0"/>
    <x v="2"/>
  </r>
  <r>
    <n v="354"/>
    <n v="4"/>
    <n v="3"/>
    <n v="1"/>
    <n v="3"/>
    <n v="3"/>
    <n v="3"/>
    <n v="4"/>
    <n v="3"/>
    <n v="5"/>
    <n v="3"/>
    <n v="4"/>
    <n v="4"/>
    <x v="0"/>
    <x v="1"/>
    <x v="1"/>
    <x v="2"/>
    <n v="4"/>
    <n v="4"/>
    <n v="4"/>
    <n v="4"/>
    <x v="0"/>
    <x v="0"/>
    <n v="4"/>
    <n v="4"/>
    <n v="4"/>
    <s v="yes"/>
    <x v="1"/>
    <x v="2"/>
    <x v="0"/>
  </r>
  <r>
    <n v="355"/>
    <n v="3"/>
    <n v="3"/>
    <n v="1"/>
    <n v="3"/>
    <n v="4"/>
    <n v="3"/>
    <n v="3"/>
    <n v="4"/>
    <n v="1"/>
    <n v="3"/>
    <n v="4"/>
    <n v="3"/>
    <x v="2"/>
    <x v="1"/>
    <x v="1"/>
    <x v="0"/>
    <n v="5"/>
    <n v="5"/>
    <n v="4"/>
    <n v="4"/>
    <x v="0"/>
    <x v="3"/>
    <n v="4"/>
    <n v="4"/>
    <n v="4"/>
    <s v="yes"/>
    <x v="1"/>
    <x v="0"/>
    <x v="2"/>
  </r>
  <r>
    <n v="356"/>
    <n v="4"/>
    <n v="3"/>
    <n v="1"/>
    <n v="1"/>
    <n v="3"/>
    <n v="3"/>
    <n v="4"/>
    <n v="4"/>
    <n v="3"/>
    <n v="2"/>
    <n v="4"/>
    <n v="4"/>
    <x v="1"/>
    <x v="0"/>
    <x v="1"/>
    <x v="4"/>
    <n v="2"/>
    <n v="2"/>
    <n v="4"/>
    <n v="3"/>
    <x v="1"/>
    <x v="0"/>
    <n v="3"/>
    <n v="4"/>
    <n v="3"/>
    <s v="no"/>
    <x v="0"/>
    <x v="2"/>
    <x v="0"/>
  </r>
  <r>
    <n v="357"/>
    <n v="5"/>
    <n v="1"/>
    <n v="1"/>
    <n v="1"/>
    <n v="3"/>
    <n v="1"/>
    <n v="4"/>
    <n v="4"/>
    <n v="3"/>
    <n v="1"/>
    <n v="4"/>
    <n v="3"/>
    <x v="0"/>
    <x v="1"/>
    <x v="0"/>
    <x v="3"/>
    <n v="3"/>
    <n v="3"/>
    <n v="3"/>
    <n v="4"/>
    <x v="1"/>
    <x v="3"/>
    <n v="3"/>
    <n v="4"/>
    <n v="3"/>
    <s v="no"/>
    <x v="0"/>
    <x v="2"/>
    <x v="0"/>
  </r>
  <r>
    <n v="358"/>
    <n v="3"/>
    <n v="1"/>
    <n v="1"/>
    <n v="3"/>
    <n v="3"/>
    <n v="2"/>
    <n v="4"/>
    <n v="3"/>
    <n v="5"/>
    <n v="3"/>
    <n v="3"/>
    <n v="3"/>
    <x v="0"/>
    <x v="1"/>
    <x v="0"/>
    <x v="3"/>
    <n v="4"/>
    <n v="4"/>
    <n v="4"/>
    <n v="5"/>
    <x v="1"/>
    <x v="2"/>
    <n v="4"/>
    <n v="4"/>
    <n v="4"/>
    <s v="no"/>
    <x v="0"/>
    <x v="2"/>
    <x v="0"/>
  </r>
  <r>
    <n v="359"/>
    <n v="4"/>
    <n v="1"/>
    <n v="1"/>
    <n v="3"/>
    <n v="2"/>
    <n v="1"/>
    <n v="4"/>
    <n v="4"/>
    <n v="5"/>
    <n v="3"/>
    <n v="4"/>
    <n v="5"/>
    <x v="0"/>
    <x v="1"/>
    <x v="0"/>
    <x v="1"/>
    <n v="3"/>
    <n v="4"/>
    <n v="4"/>
    <n v="5"/>
    <x v="2"/>
    <x v="2"/>
    <n v="3"/>
    <n v="4"/>
    <n v="3"/>
    <s v="maybe"/>
    <x v="1"/>
    <x v="2"/>
    <x v="0"/>
  </r>
  <r>
    <n v="360"/>
    <n v="3"/>
    <n v="1"/>
    <n v="1"/>
    <n v="1"/>
    <n v="1"/>
    <n v="2"/>
    <n v="3"/>
    <n v="4"/>
    <n v="5"/>
    <n v="1"/>
    <n v="4"/>
    <n v="4"/>
    <x v="0"/>
    <x v="1"/>
    <x v="0"/>
    <x v="3"/>
    <n v="4"/>
    <n v="4"/>
    <n v="5"/>
    <n v="5"/>
    <x v="2"/>
    <x v="3"/>
    <n v="3"/>
    <n v="4"/>
    <n v="4"/>
    <s v="maybe"/>
    <x v="1"/>
    <x v="2"/>
    <x v="0"/>
  </r>
  <r>
    <n v="361"/>
    <n v="3"/>
    <n v="1"/>
    <n v="1"/>
    <n v="1"/>
    <n v="2"/>
    <n v="1"/>
    <n v="3"/>
    <n v="3"/>
    <n v="4"/>
    <n v="1"/>
    <n v="4"/>
    <n v="3"/>
    <x v="0"/>
    <x v="1"/>
    <x v="0"/>
    <x v="1"/>
    <n v="3"/>
    <n v="3"/>
    <n v="4"/>
    <n v="5"/>
    <x v="0"/>
    <x v="0"/>
    <n v="3"/>
    <n v="3"/>
    <n v="4"/>
    <s v="yes"/>
    <x v="0"/>
    <x v="2"/>
    <x v="0"/>
  </r>
  <r>
    <n v="362"/>
    <n v="2"/>
    <n v="1"/>
    <n v="1"/>
    <n v="3"/>
    <n v="1"/>
    <n v="2"/>
    <n v="2"/>
    <n v="3"/>
    <n v="5"/>
    <n v="5"/>
    <n v="4"/>
    <n v="2"/>
    <x v="1"/>
    <x v="1"/>
    <x v="0"/>
    <x v="3"/>
    <n v="4"/>
    <n v="3"/>
    <n v="4"/>
    <n v="5"/>
    <x v="0"/>
    <x v="0"/>
    <n v="4"/>
    <n v="4"/>
    <n v="4"/>
    <s v="yes"/>
    <x v="1"/>
    <x v="1"/>
    <x v="1"/>
  </r>
  <r>
    <n v="363"/>
    <n v="2"/>
    <n v="1"/>
    <n v="1"/>
    <n v="3"/>
    <n v="2"/>
    <n v="2"/>
    <n v="3"/>
    <n v="3"/>
    <n v="1"/>
    <n v="5"/>
    <n v="4"/>
    <n v="2"/>
    <x v="2"/>
    <x v="1"/>
    <x v="0"/>
    <x v="3"/>
    <n v="3"/>
    <n v="4"/>
    <n v="3"/>
    <n v="5"/>
    <x v="2"/>
    <x v="0"/>
    <n v="4"/>
    <n v="4"/>
    <n v="2"/>
    <s v="yes"/>
    <x v="0"/>
    <x v="2"/>
    <x v="2"/>
  </r>
  <r>
    <n v="364"/>
    <n v="3"/>
    <n v="1"/>
    <n v="1"/>
    <n v="1"/>
    <n v="2"/>
    <n v="2"/>
    <n v="4"/>
    <n v="3"/>
    <n v="1"/>
    <n v="3"/>
    <n v="4"/>
    <n v="2"/>
    <x v="2"/>
    <x v="1"/>
    <x v="0"/>
    <x v="0"/>
    <n v="5"/>
    <n v="5"/>
    <n v="5"/>
    <n v="5"/>
    <x v="1"/>
    <x v="2"/>
    <n v="4"/>
    <n v="4"/>
    <n v="5"/>
    <s v="no"/>
    <x v="3"/>
    <x v="0"/>
    <x v="0"/>
  </r>
  <r>
    <n v="365"/>
    <n v="2"/>
    <n v="1"/>
    <n v="1"/>
    <n v="1"/>
    <n v="2"/>
    <n v="1"/>
    <n v="4"/>
    <n v="3"/>
    <n v="1"/>
    <n v="4"/>
    <n v="4"/>
    <n v="1"/>
    <x v="2"/>
    <x v="1"/>
    <x v="0"/>
    <x v="0"/>
    <n v="5"/>
    <n v="5"/>
    <n v="5"/>
    <n v="5"/>
    <x v="2"/>
    <x v="1"/>
    <n v="1"/>
    <n v="1"/>
    <n v="1"/>
    <s v="no"/>
    <x v="1"/>
    <x v="2"/>
    <x v="2"/>
  </r>
  <r>
    <n v="366"/>
    <n v="3"/>
    <n v="1"/>
    <n v="1"/>
    <n v="3"/>
    <n v="1"/>
    <n v="1"/>
    <n v="3"/>
    <n v="3"/>
    <n v="4"/>
    <n v="4"/>
    <n v="4"/>
    <n v="1"/>
    <x v="1"/>
    <x v="1"/>
    <x v="1"/>
    <x v="0"/>
    <n v="5"/>
    <n v="5"/>
    <n v="4"/>
    <n v="5"/>
    <x v="1"/>
    <x v="3"/>
    <n v="4"/>
    <n v="4"/>
    <n v="4"/>
    <s v="no"/>
    <x v="1"/>
    <x v="1"/>
    <x v="1"/>
  </r>
  <r>
    <n v="367"/>
    <n v="2"/>
    <n v="1"/>
    <n v="1"/>
    <n v="3"/>
    <n v="1"/>
    <n v="1"/>
    <n v="4"/>
    <n v="5"/>
    <n v="4"/>
    <n v="4"/>
    <n v="5"/>
    <n v="1"/>
    <x v="1"/>
    <x v="1"/>
    <x v="1"/>
    <x v="4"/>
    <n v="2"/>
    <n v="3"/>
    <n v="3"/>
    <n v="4"/>
    <x v="1"/>
    <x v="2"/>
    <n v="5"/>
    <n v="5"/>
    <n v="5"/>
    <s v="maybe"/>
    <x v="1"/>
    <x v="1"/>
    <x v="1"/>
  </r>
  <r>
    <n v="368"/>
    <n v="3"/>
    <n v="2"/>
    <n v="1"/>
    <n v="1"/>
    <n v="4"/>
    <n v="3"/>
    <n v="3"/>
    <n v="4"/>
    <n v="5"/>
    <n v="1"/>
    <n v="4"/>
    <n v="4"/>
    <x v="0"/>
    <x v="1"/>
    <x v="0"/>
    <x v="0"/>
    <n v="5"/>
    <n v="5"/>
    <n v="5"/>
    <n v="5"/>
    <x v="2"/>
    <x v="1"/>
    <n v="2"/>
    <n v="3"/>
    <n v="3"/>
    <s v="maybe"/>
    <x v="1"/>
    <x v="2"/>
    <x v="0"/>
  </r>
  <r>
    <n v="369"/>
    <n v="2"/>
    <n v="2"/>
    <n v="1"/>
    <n v="1"/>
    <n v="2"/>
    <n v="2"/>
    <n v="3"/>
    <n v="3"/>
    <n v="5"/>
    <n v="1"/>
    <n v="3"/>
    <n v="3"/>
    <x v="0"/>
    <x v="1"/>
    <x v="0"/>
    <x v="0"/>
    <n v="5"/>
    <n v="5"/>
    <n v="4"/>
    <n v="5"/>
    <x v="2"/>
    <x v="3"/>
    <n v="3"/>
    <n v="3"/>
    <n v="4"/>
    <s v="yes"/>
    <x v="1"/>
    <x v="2"/>
    <x v="0"/>
  </r>
  <r>
    <n v="370"/>
    <n v="2"/>
    <n v="2"/>
    <n v="1"/>
    <n v="3"/>
    <n v="2"/>
    <n v="2"/>
    <n v="3"/>
    <n v="3"/>
    <n v="5"/>
    <n v="3"/>
    <n v="3"/>
    <n v="5"/>
    <x v="0"/>
    <x v="1"/>
    <x v="0"/>
    <x v="1"/>
    <n v="4"/>
    <n v="3"/>
    <n v="5"/>
    <n v="3"/>
    <x v="0"/>
    <x v="1"/>
    <n v="4"/>
    <n v="4"/>
    <n v="5"/>
    <s v="yes"/>
    <x v="0"/>
    <x v="2"/>
    <x v="0"/>
  </r>
  <r>
    <n v="371"/>
    <n v="2"/>
    <n v="2"/>
    <n v="1"/>
    <n v="3"/>
    <n v="1"/>
    <n v="1"/>
    <n v="3"/>
    <n v="4"/>
    <n v="5"/>
    <n v="3"/>
    <n v="3"/>
    <n v="3"/>
    <x v="0"/>
    <x v="1"/>
    <x v="0"/>
    <x v="0"/>
    <n v="4"/>
    <n v="4"/>
    <n v="4"/>
    <n v="4"/>
    <x v="0"/>
    <x v="0"/>
    <n v="3"/>
    <n v="3"/>
    <n v="3"/>
    <s v="yes"/>
    <x v="1"/>
    <x v="2"/>
    <x v="0"/>
  </r>
  <r>
    <n v="372"/>
    <n v="3"/>
    <n v="2"/>
    <n v="1"/>
    <n v="1"/>
    <n v="1"/>
    <n v="2"/>
    <n v="4"/>
    <n v="3"/>
    <n v="4"/>
    <n v="4"/>
    <n v="4"/>
    <n v="2"/>
    <x v="1"/>
    <x v="1"/>
    <x v="0"/>
    <x v="0"/>
    <n v="4"/>
    <n v="4"/>
    <n v="5"/>
    <n v="5"/>
    <x v="0"/>
    <x v="0"/>
    <n v="4"/>
    <n v="5"/>
    <n v="4"/>
    <s v="no"/>
    <x v="0"/>
    <x v="2"/>
    <x v="0"/>
  </r>
  <r>
    <n v="373"/>
    <n v="3"/>
    <n v="2"/>
    <n v="1"/>
    <n v="1"/>
    <n v="3"/>
    <n v="2"/>
    <n v="4"/>
    <n v="4"/>
    <n v="5"/>
    <n v="5"/>
    <n v="5"/>
    <n v="2"/>
    <x v="1"/>
    <x v="1"/>
    <x v="0"/>
    <x v="3"/>
    <n v="3"/>
    <n v="3"/>
    <n v="3"/>
    <n v="3"/>
    <x v="0"/>
    <x v="0"/>
    <n v="2"/>
    <n v="4"/>
    <n v="4"/>
    <s v="no"/>
    <x v="1"/>
    <x v="2"/>
    <x v="1"/>
  </r>
  <r>
    <n v="374"/>
    <n v="4"/>
    <n v="2"/>
    <n v="1"/>
    <n v="3"/>
    <n v="2"/>
    <n v="2"/>
    <n v="4"/>
    <n v="3"/>
    <n v="5"/>
    <n v="5"/>
    <n v="4"/>
    <n v="2"/>
    <x v="1"/>
    <x v="1"/>
    <x v="0"/>
    <x v="0"/>
    <n v="4"/>
    <n v="4"/>
    <n v="5"/>
    <n v="4"/>
    <x v="1"/>
    <x v="5"/>
    <n v="5"/>
    <n v="5"/>
    <n v="5"/>
    <s v="no"/>
    <x v="0"/>
    <x v="2"/>
    <x v="1"/>
  </r>
  <r>
    <n v="375"/>
    <n v="1"/>
    <n v="2"/>
    <n v="1"/>
    <n v="3"/>
    <n v="1"/>
    <n v="1"/>
    <n v="2"/>
    <n v="3"/>
    <n v="1"/>
    <n v="4"/>
    <n v="3"/>
    <n v="1"/>
    <x v="2"/>
    <x v="1"/>
    <x v="0"/>
    <x v="3"/>
    <n v="4"/>
    <n v="4"/>
    <n v="4"/>
    <n v="4"/>
    <x v="1"/>
    <x v="0"/>
    <n v="4"/>
    <n v="3"/>
    <n v="3"/>
    <s v="maybe"/>
    <x v="1"/>
    <x v="2"/>
    <x v="2"/>
  </r>
  <r>
    <n v="376"/>
    <n v="3"/>
    <n v="2"/>
    <n v="3"/>
    <n v="3"/>
    <n v="4"/>
    <n v="3"/>
    <n v="4"/>
    <n v="3"/>
    <n v="3"/>
    <n v="3"/>
    <n v="4"/>
    <n v="3"/>
    <x v="2"/>
    <x v="1"/>
    <x v="0"/>
    <x v="0"/>
    <n v="4"/>
    <n v="5"/>
    <n v="5"/>
    <n v="5"/>
    <x v="1"/>
    <x v="2"/>
    <n v="5"/>
    <n v="5"/>
    <n v="5"/>
    <s v="maybe"/>
    <x v="0"/>
    <x v="2"/>
    <x v="2"/>
  </r>
  <r>
    <n v="377"/>
    <n v="2"/>
    <n v="2"/>
    <n v="4"/>
    <n v="3"/>
    <n v="2"/>
    <n v="2"/>
    <n v="2"/>
    <n v="3"/>
    <n v="4"/>
    <n v="3"/>
    <n v="3"/>
    <n v="3"/>
    <x v="0"/>
    <x v="0"/>
    <x v="0"/>
    <x v="1"/>
    <n v="3"/>
    <n v="4"/>
    <n v="4"/>
    <n v="3"/>
    <x v="2"/>
    <x v="3"/>
    <n v="4"/>
    <n v="4"/>
    <n v="4"/>
    <s v="yes"/>
    <x v="1"/>
    <x v="2"/>
    <x v="0"/>
  </r>
  <r>
    <m/>
    <m/>
    <m/>
    <m/>
    <m/>
    <m/>
    <m/>
    <m/>
    <m/>
    <m/>
    <m/>
    <m/>
    <m/>
    <x v="3"/>
    <x v="2"/>
    <x v="2"/>
    <x v="5"/>
    <m/>
    <m/>
    <m/>
    <m/>
    <x v="3"/>
    <x v="4"/>
    <m/>
    <m/>
    <m/>
    <m/>
    <x v="5"/>
    <x v="4"/>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
  <r>
    <n v="1"/>
    <n v="5"/>
    <n v="1"/>
    <n v="4"/>
    <n v="1"/>
    <n v="1"/>
    <n v="1"/>
    <n v="5"/>
    <n v="3"/>
    <n v="5"/>
    <n v="1"/>
    <n v="5"/>
    <n v="4"/>
    <x v="0"/>
    <x v="0"/>
    <x v="0"/>
    <n v="5"/>
    <n v="4"/>
    <n v="5"/>
    <n v="5"/>
    <n v="5"/>
    <s v="yes"/>
    <x v="0"/>
    <n v="4"/>
    <n v="5"/>
    <n v="4"/>
    <x v="0"/>
    <s v="Likely"/>
    <s v="Gap Year"/>
    <s v="yes"/>
  </r>
  <r>
    <n v="2"/>
    <n v="1"/>
    <n v="1"/>
    <n v="1"/>
    <n v="2"/>
    <n v="4"/>
    <n v="3"/>
    <n v="2"/>
    <n v="5"/>
    <n v="5"/>
    <n v="3"/>
    <n v="4"/>
    <n v="4"/>
    <x v="1"/>
    <x v="0"/>
    <x v="0"/>
    <n v="5"/>
    <n v="4"/>
    <n v="5"/>
    <n v="5"/>
    <n v="5"/>
    <s v="yes"/>
    <x v="0"/>
    <n v="4"/>
    <n v="5"/>
    <n v="4"/>
    <x v="0"/>
    <s v="Very Likely"/>
    <s v="Graduate School"/>
    <s v="no"/>
  </r>
  <r>
    <n v="3"/>
    <n v="2"/>
    <n v="1"/>
    <n v="2"/>
    <n v="2"/>
    <n v="2"/>
    <n v="1"/>
    <n v="4"/>
    <n v="1"/>
    <n v="2"/>
    <n v="4"/>
    <n v="4"/>
    <n v="3"/>
    <x v="2"/>
    <x v="0"/>
    <x v="0"/>
    <n v="5"/>
    <n v="5"/>
    <n v="5"/>
    <n v="4"/>
    <n v="4"/>
    <s v="yes"/>
    <x v="1"/>
    <n v="1"/>
    <n v="1"/>
    <n v="1"/>
    <x v="1"/>
    <s v="Very Likely"/>
    <s v="Gap Year"/>
    <s v="yes"/>
  </r>
  <r>
    <n v="4"/>
    <n v="1"/>
    <n v="2"/>
    <n v="1"/>
    <n v="2"/>
    <n v="3"/>
    <n v="1"/>
    <n v="5"/>
    <n v="3"/>
    <n v="5"/>
    <n v="2"/>
    <n v="3"/>
    <n v="2"/>
    <x v="0"/>
    <x v="1"/>
    <x v="0"/>
    <n v="5"/>
    <n v="4"/>
    <n v="5"/>
    <n v="4"/>
    <n v="3"/>
    <s v="yes"/>
    <x v="0"/>
    <n v="5"/>
    <n v="5"/>
    <n v="4"/>
    <x v="1"/>
    <s v="Very Likely"/>
    <s v="Medical School"/>
    <s v="yes"/>
  </r>
  <r>
    <n v="5"/>
    <n v="2"/>
    <n v="2"/>
    <n v="1"/>
    <n v="1"/>
    <n v="3"/>
    <n v="2"/>
    <n v="2"/>
    <n v="3"/>
    <n v="5"/>
    <n v="5"/>
    <n v="3"/>
    <n v="3"/>
    <x v="1"/>
    <x v="0"/>
    <x v="0"/>
    <n v="5"/>
    <n v="4"/>
    <n v="4"/>
    <n v="5"/>
    <n v="4"/>
    <s v="no"/>
    <x v="2"/>
    <n v="2"/>
    <n v="2"/>
    <n v="2"/>
    <x v="1"/>
    <s v="Likely"/>
    <s v="Graduate School"/>
    <s v="yes"/>
  </r>
  <r>
    <n v="6"/>
    <n v="2"/>
    <n v="2"/>
    <n v="1"/>
    <n v="1"/>
    <n v="2"/>
    <n v="2"/>
    <n v="3"/>
    <n v="3"/>
    <n v="5"/>
    <n v="2"/>
    <n v="3"/>
    <n v="3"/>
    <x v="1"/>
    <x v="0"/>
    <x v="0"/>
    <n v="3"/>
    <n v="4"/>
    <n v="5"/>
    <n v="3"/>
    <n v="4"/>
    <s v="no"/>
    <x v="0"/>
    <n v="3"/>
    <n v="3"/>
    <n v="4"/>
    <x v="1"/>
    <s v="Unlikely"/>
    <s v="Medical School"/>
    <s v="no"/>
  </r>
  <r>
    <n v="7"/>
    <n v="2"/>
    <n v="2"/>
    <n v="2"/>
    <n v="1"/>
    <n v="2"/>
    <n v="3"/>
    <n v="5"/>
    <n v="4"/>
    <n v="5"/>
    <n v="2"/>
    <n v="4"/>
    <n v="4"/>
    <x v="0"/>
    <x v="1"/>
    <x v="1"/>
    <n v="3"/>
    <n v="4"/>
    <n v="4"/>
    <n v="3"/>
    <n v="3"/>
    <s v="no"/>
    <x v="3"/>
    <n v="4"/>
    <n v="4"/>
    <n v="4"/>
    <x v="2"/>
    <s v="Likely"/>
    <s v="Graduate School"/>
    <s v="no"/>
  </r>
  <r>
    <n v="8"/>
    <n v="4"/>
    <n v="2"/>
    <n v="1"/>
    <n v="2"/>
    <n v="2"/>
    <n v="2"/>
    <n v="4"/>
    <n v="4"/>
    <n v="5"/>
    <n v="2"/>
    <n v="3"/>
    <n v="3"/>
    <x v="0"/>
    <x v="1"/>
    <x v="1"/>
    <n v="3"/>
    <n v="4"/>
    <n v="3"/>
    <n v="3"/>
    <n v="3"/>
    <s v="maybe"/>
    <x v="1"/>
    <n v="4"/>
    <n v="5"/>
    <n v="4"/>
    <x v="2"/>
    <s v="Neither/Not Sure"/>
    <s v="Full-time job"/>
    <s v="maybe"/>
  </r>
  <r>
    <n v="9"/>
    <n v="1"/>
    <n v="2"/>
    <n v="1"/>
    <n v="2"/>
    <n v="3"/>
    <n v="2"/>
    <n v="5"/>
    <n v="4"/>
    <n v="5"/>
    <n v="2"/>
    <n v="4"/>
    <n v="4"/>
    <x v="0"/>
    <x v="1"/>
    <x v="1"/>
    <n v="3"/>
    <n v="3"/>
    <n v="3"/>
    <n v="3"/>
    <n v="4"/>
    <s v="maybe"/>
    <x v="3"/>
    <n v="3"/>
    <n v="3"/>
    <n v="3"/>
    <x v="0"/>
    <s v="Very Likely"/>
    <s v="Full-time job"/>
    <s v="maybe"/>
  </r>
  <r>
    <n v="10"/>
    <n v="2"/>
    <n v="2"/>
    <n v="3"/>
    <n v="1"/>
    <n v="2"/>
    <n v="3"/>
    <n v="3"/>
    <n v="4"/>
    <n v="5"/>
    <n v="2"/>
    <n v="3"/>
    <n v="2"/>
    <x v="1"/>
    <x v="1"/>
    <x v="1"/>
    <n v="1"/>
    <n v="1"/>
    <n v="2"/>
    <n v="3"/>
    <n v="4"/>
    <s v="yes"/>
    <x v="1"/>
    <n v="1"/>
    <n v="1"/>
    <n v="1"/>
    <x v="0"/>
    <s v="Likely"/>
    <s v="Medical School"/>
    <s v="yes"/>
  </r>
  <r>
    <n v="11"/>
    <n v="3"/>
    <n v="2"/>
    <n v="1"/>
    <n v="1"/>
    <n v="2"/>
    <n v="1"/>
    <n v="3"/>
    <n v="3"/>
    <n v="5"/>
    <n v="5"/>
    <n v="2"/>
    <n v="1"/>
    <x v="1"/>
    <x v="1"/>
    <x v="1"/>
    <n v="1"/>
    <n v="1"/>
    <n v="2"/>
    <n v="3"/>
    <n v="4"/>
    <s v="yes"/>
    <x v="1"/>
    <n v="3"/>
    <n v="4"/>
    <n v="3"/>
    <x v="0"/>
    <s v="Likely"/>
    <s v="Medical School"/>
    <s v="yes"/>
  </r>
  <r>
    <n v="12"/>
    <n v="2"/>
    <n v="2"/>
    <n v="1"/>
    <n v="1"/>
    <n v="3"/>
    <n v="2"/>
    <n v="2"/>
    <n v="2"/>
    <n v="5"/>
    <n v="5"/>
    <n v="3"/>
    <n v="2"/>
    <x v="1"/>
    <x v="1"/>
    <x v="1"/>
    <n v="1"/>
    <n v="1"/>
    <n v="2"/>
    <n v="3"/>
    <n v="4"/>
    <s v="yes"/>
    <x v="3"/>
    <n v="5"/>
    <n v="5"/>
    <n v="5"/>
    <x v="1"/>
    <s v="Unlikely"/>
    <s v="Medical School"/>
    <s v="no"/>
  </r>
  <r>
    <n v="13"/>
    <n v="3"/>
    <n v="2"/>
    <n v="1"/>
    <n v="1"/>
    <n v="1"/>
    <n v="2"/>
    <n v="3"/>
    <n v="3"/>
    <n v="5"/>
    <n v="3"/>
    <n v="2"/>
    <n v="2"/>
    <x v="1"/>
    <x v="0"/>
    <x v="1"/>
    <n v="1"/>
    <n v="1"/>
    <n v="2"/>
    <n v="3"/>
    <n v="4"/>
    <s v="yes"/>
    <x v="0"/>
    <n v="4"/>
    <n v="5"/>
    <n v="4"/>
    <x v="1"/>
    <s v="Likely"/>
    <s v="Medical School"/>
    <s v="yes"/>
  </r>
  <r>
    <n v="14"/>
    <n v="2"/>
    <n v="2"/>
    <n v="1"/>
    <n v="1"/>
    <n v="2"/>
    <n v="2"/>
    <n v="3"/>
    <n v="3"/>
    <n v="5"/>
    <n v="5"/>
    <n v="3"/>
    <n v="2"/>
    <x v="1"/>
    <x v="0"/>
    <x v="1"/>
    <n v="1"/>
    <n v="1"/>
    <n v="2"/>
    <n v="3"/>
    <n v="4"/>
    <s v="no"/>
    <x v="0"/>
    <n v="5"/>
    <n v="5"/>
    <n v="5"/>
    <x v="1"/>
    <s v="Likely"/>
    <s v="Medical School"/>
    <s v="yes"/>
  </r>
  <r>
    <n v="15"/>
    <n v="3"/>
    <n v="2"/>
    <n v="1"/>
    <n v="1"/>
    <n v="2"/>
    <n v="1"/>
    <n v="5"/>
    <n v="3"/>
    <n v="5"/>
    <n v="1"/>
    <n v="4"/>
    <n v="3"/>
    <x v="0"/>
    <x v="1"/>
    <x v="1"/>
    <n v="1"/>
    <n v="1"/>
    <n v="2"/>
    <n v="3"/>
    <n v="4"/>
    <s v="no"/>
    <x v="3"/>
    <n v="4"/>
    <n v="4"/>
    <n v="4"/>
    <x v="2"/>
    <s v="Very Likely"/>
    <s v="Full-time job"/>
    <s v="maybe"/>
  </r>
  <r>
    <n v="16"/>
    <n v="1"/>
    <n v="2"/>
    <n v="2"/>
    <n v="2"/>
    <n v="1"/>
    <n v="1"/>
    <n v="5"/>
    <n v="3"/>
    <n v="5"/>
    <n v="3"/>
    <n v="4"/>
    <n v="3"/>
    <x v="0"/>
    <x v="0"/>
    <x v="1"/>
    <n v="1"/>
    <n v="1"/>
    <n v="2"/>
    <n v="3"/>
    <n v="4"/>
    <s v="no"/>
    <x v="3"/>
    <n v="4"/>
    <n v="5"/>
    <n v="4"/>
    <x v="2"/>
    <s v="Likely"/>
    <s v="Full-time job"/>
    <s v="maybe"/>
  </r>
  <r>
    <n v="17"/>
    <n v="3"/>
    <n v="3"/>
    <n v="1"/>
    <n v="1"/>
    <n v="3"/>
    <n v="2"/>
    <n v="5"/>
    <n v="3"/>
    <n v="5"/>
    <n v="1"/>
    <n v="3"/>
    <n v="3"/>
    <x v="0"/>
    <x v="1"/>
    <x v="0"/>
    <n v="5"/>
    <n v="4"/>
    <n v="5"/>
    <n v="5"/>
    <n v="5"/>
    <s v="maybe"/>
    <x v="0"/>
    <n v="4"/>
    <n v="4"/>
    <n v="4"/>
    <x v="0"/>
    <s v="Likely"/>
    <s v="Full-time job"/>
    <s v="maybe"/>
  </r>
  <r>
    <n v="18"/>
    <n v="4"/>
    <n v="3"/>
    <n v="2"/>
    <n v="2"/>
    <n v="2"/>
    <n v="1"/>
    <n v="4"/>
    <n v="4"/>
    <n v="5"/>
    <n v="3"/>
    <n v="4"/>
    <n v="3"/>
    <x v="0"/>
    <x v="1"/>
    <x v="0"/>
    <n v="5"/>
    <n v="4"/>
    <n v="5"/>
    <n v="5"/>
    <n v="5"/>
    <s v="maybe"/>
    <x v="4"/>
    <m/>
    <m/>
    <m/>
    <x v="0"/>
    <s v="Likely"/>
    <s v="Full-time job"/>
    <s v="maybe"/>
  </r>
  <r>
    <n v="19"/>
    <n v="1"/>
    <n v="3"/>
    <n v="2"/>
    <n v="2"/>
    <n v="2"/>
    <n v="2"/>
    <n v="4"/>
    <n v="3"/>
    <n v="5"/>
    <n v="2"/>
    <n v="4"/>
    <n v="4"/>
    <x v="0"/>
    <x v="1"/>
    <x v="0"/>
    <n v="5"/>
    <n v="4"/>
    <n v="5"/>
    <n v="5"/>
    <n v="5"/>
    <s v="yes"/>
    <x v="5"/>
    <n v="5"/>
    <n v="5"/>
    <n v="5"/>
    <x v="0"/>
    <s v="Likely"/>
    <s v="Full-time job"/>
    <s v="maybe"/>
  </r>
  <r>
    <n v="20"/>
    <n v="2"/>
    <n v="3"/>
    <n v="1"/>
    <n v="1"/>
    <n v="2"/>
    <n v="2"/>
    <n v="4"/>
    <n v="4"/>
    <n v="5"/>
    <n v="1"/>
    <n v="4"/>
    <n v="4"/>
    <x v="0"/>
    <x v="1"/>
    <x v="0"/>
    <n v="5"/>
    <n v="4"/>
    <n v="5"/>
    <n v="5"/>
    <n v="5"/>
    <s v="yes"/>
    <x v="5"/>
    <n v="5"/>
    <n v="5"/>
    <n v="5"/>
    <x v="1"/>
    <s v="Likely"/>
    <s v="Full-time job"/>
    <s v="maybe"/>
  </r>
  <r>
    <n v="21"/>
    <n v="2"/>
    <n v="3"/>
    <n v="1"/>
    <n v="1"/>
    <n v="2"/>
    <n v="3"/>
    <n v="4"/>
    <n v="4"/>
    <n v="5"/>
    <n v="1"/>
    <n v="4"/>
    <n v="5"/>
    <x v="0"/>
    <x v="1"/>
    <x v="0"/>
    <n v="5"/>
    <n v="4"/>
    <n v="5"/>
    <n v="5"/>
    <n v="5"/>
    <s v="yes"/>
    <x v="5"/>
    <n v="5"/>
    <n v="5"/>
    <n v="4"/>
    <x v="1"/>
    <s v="Likely"/>
    <s v="Full-time job"/>
    <s v="maybe"/>
  </r>
  <r>
    <n v="22"/>
    <n v="5"/>
    <n v="3"/>
    <n v="1"/>
    <n v="2"/>
    <n v="3"/>
    <n v="2"/>
    <n v="4"/>
    <n v="4"/>
    <n v="5"/>
    <n v="4"/>
    <n v="3"/>
    <n v="3"/>
    <x v="1"/>
    <x v="1"/>
    <x v="0"/>
    <n v="5"/>
    <n v="4"/>
    <n v="5"/>
    <n v="5"/>
    <n v="5"/>
    <s v="yes"/>
    <x v="1"/>
    <n v="4"/>
    <n v="5"/>
    <n v="4"/>
    <x v="1"/>
    <s v="Very Likely"/>
    <s v="Graduate School"/>
    <s v="no"/>
  </r>
  <r>
    <n v="23"/>
    <n v="4"/>
    <n v="3"/>
    <n v="1"/>
    <n v="2"/>
    <n v="3"/>
    <n v="2"/>
    <n v="4"/>
    <n v="4"/>
    <n v="5"/>
    <n v="3"/>
    <n v="4"/>
    <n v="2"/>
    <x v="1"/>
    <x v="1"/>
    <x v="0"/>
    <n v="5"/>
    <n v="4"/>
    <n v="5"/>
    <n v="5"/>
    <n v="5"/>
    <s v="no"/>
    <x v="0"/>
    <n v="4"/>
    <n v="4"/>
    <n v="3"/>
    <x v="2"/>
    <s v="Very Likely"/>
    <s v="Medical School"/>
    <s v="no"/>
  </r>
  <r>
    <n v="24"/>
    <n v="2"/>
    <n v="3"/>
    <n v="1"/>
    <n v="1"/>
    <n v="4"/>
    <n v="3"/>
    <n v="3"/>
    <n v="4"/>
    <n v="5"/>
    <n v="5"/>
    <n v="5"/>
    <n v="2"/>
    <x v="1"/>
    <x v="1"/>
    <x v="0"/>
    <n v="5"/>
    <n v="4"/>
    <n v="5"/>
    <n v="5"/>
    <n v="5"/>
    <s v="no"/>
    <x v="3"/>
    <n v="5"/>
    <n v="4"/>
    <n v="3"/>
    <x v="2"/>
    <s v="Likely"/>
    <s v="Medical School"/>
    <s v="yes"/>
  </r>
  <r>
    <n v="25"/>
    <n v="3"/>
    <n v="3"/>
    <n v="1"/>
    <n v="2"/>
    <n v="5"/>
    <n v="2"/>
    <n v="3"/>
    <n v="3"/>
    <n v="1"/>
    <n v="2"/>
    <n v="5"/>
    <n v="2"/>
    <x v="2"/>
    <x v="1"/>
    <x v="0"/>
    <n v="5"/>
    <n v="4"/>
    <n v="5"/>
    <n v="5"/>
    <n v="5"/>
    <s v="no"/>
    <x v="2"/>
    <n v="5"/>
    <n v="4"/>
    <n v="4"/>
    <x v="0"/>
    <s v="Unlikely"/>
    <s v="Gap Year"/>
    <s v="maybe"/>
  </r>
  <r>
    <n v="26"/>
    <n v="3"/>
    <n v="3"/>
    <n v="3"/>
    <n v="3"/>
    <n v="3"/>
    <n v="3"/>
    <n v="3"/>
    <n v="4"/>
    <n v="3"/>
    <n v="3"/>
    <n v="4"/>
    <n v="3"/>
    <x v="2"/>
    <x v="1"/>
    <x v="0"/>
    <n v="4"/>
    <n v="4"/>
    <n v="4"/>
    <n v="4"/>
    <n v="4"/>
    <s v="maybe"/>
    <x v="0"/>
    <n v="3"/>
    <n v="3"/>
    <n v="3"/>
    <x v="0"/>
    <s v="Likely"/>
    <s v="Graduate School"/>
    <s v="yes"/>
  </r>
  <r>
    <n v="27"/>
    <n v="4"/>
    <n v="3"/>
    <n v="3"/>
    <n v="3"/>
    <n v="2"/>
    <n v="1"/>
    <n v="3"/>
    <n v="4"/>
    <n v="3"/>
    <n v="3"/>
    <n v="3"/>
    <n v="1"/>
    <x v="2"/>
    <x v="1"/>
    <x v="0"/>
    <n v="4"/>
    <n v="5"/>
    <n v="5"/>
    <n v="4"/>
    <n v="4"/>
    <s v="maybe"/>
    <x v="1"/>
    <n v="1"/>
    <n v="1"/>
    <n v="1"/>
    <x v="1"/>
    <s v="Neither/Not Sure"/>
    <s v="Medical School"/>
    <s v="no"/>
  </r>
  <r>
    <n v="28"/>
    <n v="3"/>
    <n v="3"/>
    <n v="1"/>
    <n v="2"/>
    <n v="1"/>
    <n v="2"/>
    <n v="3"/>
    <n v="3"/>
    <n v="1"/>
    <n v="3"/>
    <n v="3"/>
    <n v="2"/>
    <x v="2"/>
    <x v="1"/>
    <x v="0"/>
    <n v="4"/>
    <n v="4"/>
    <n v="4"/>
    <n v="3"/>
    <n v="4"/>
    <s v="yes"/>
    <x v="0"/>
    <n v="4"/>
    <n v="4"/>
    <n v="4"/>
    <x v="1"/>
    <s v="Likely"/>
    <s v="Full-time job"/>
    <s v="yes"/>
  </r>
  <r>
    <n v="29"/>
    <n v="2"/>
    <n v="3"/>
    <n v="3"/>
    <n v="3"/>
    <n v="3"/>
    <n v="2"/>
    <n v="4"/>
    <n v="3"/>
    <n v="3"/>
    <n v="5"/>
    <n v="5"/>
    <n v="2"/>
    <x v="2"/>
    <x v="1"/>
    <x v="0"/>
    <n v="4"/>
    <n v="5"/>
    <n v="4"/>
    <n v="4"/>
    <n v="4"/>
    <s v="yes"/>
    <x v="3"/>
    <n v="5"/>
    <n v="5"/>
    <n v="4"/>
    <x v="1"/>
    <s v="Likely"/>
    <s v="Gap Year"/>
    <s v="yes"/>
  </r>
  <r>
    <n v="30"/>
    <n v="2"/>
    <n v="3"/>
    <n v="4"/>
    <n v="4"/>
    <n v="2"/>
    <n v="3"/>
    <n v="2"/>
    <n v="4"/>
    <n v="5"/>
    <n v="5"/>
    <n v="3"/>
    <n v="4"/>
    <x v="1"/>
    <x v="0"/>
    <x v="0"/>
    <n v="3"/>
    <n v="4"/>
    <n v="4"/>
    <n v="4"/>
    <n v="3"/>
    <s v="yes"/>
    <x v="0"/>
    <n v="4"/>
    <n v="4"/>
    <n v="4"/>
    <x v="1"/>
    <s v="Likely"/>
    <s v="Gap Year"/>
    <s v="yes"/>
  </r>
  <r>
    <n v="31"/>
    <n v="4"/>
    <n v="3"/>
    <n v="2"/>
    <n v="3"/>
    <n v="4"/>
    <n v="4"/>
    <n v="4"/>
    <n v="4"/>
    <n v="5"/>
    <n v="3"/>
    <n v="4"/>
    <n v="5"/>
    <x v="1"/>
    <x v="0"/>
    <x v="0"/>
    <n v="4"/>
    <n v="4"/>
    <n v="4"/>
    <n v="5"/>
    <n v="5"/>
    <s v="yes"/>
    <x v="0"/>
    <n v="4"/>
    <n v="5"/>
    <n v="4"/>
    <x v="2"/>
    <s v="Neither/Not Sure"/>
    <s v="Medical School"/>
    <s v="no"/>
  </r>
  <r>
    <n v="32"/>
    <n v="5"/>
    <n v="3"/>
    <n v="4"/>
    <n v="5"/>
    <n v="5"/>
    <n v="5"/>
    <n v="5"/>
    <n v="5"/>
    <n v="5"/>
    <n v="5"/>
    <n v="5"/>
    <n v="5"/>
    <x v="1"/>
    <x v="0"/>
    <x v="0"/>
    <n v="4"/>
    <n v="4"/>
    <n v="4"/>
    <n v="4"/>
    <n v="3"/>
    <s v="no"/>
    <x v="0"/>
    <n v="4"/>
    <n v="4"/>
    <n v="4"/>
    <x v="2"/>
    <s v="Very Likely"/>
    <s v="Medical School"/>
    <s v="no"/>
  </r>
  <r>
    <n v="33"/>
    <n v="3"/>
    <n v="3"/>
    <n v="2"/>
    <n v="2"/>
    <n v="3"/>
    <n v="3"/>
    <n v="3"/>
    <n v="3"/>
    <n v="5"/>
    <n v="3"/>
    <n v="4"/>
    <n v="3"/>
    <x v="1"/>
    <x v="0"/>
    <x v="0"/>
    <n v="5"/>
    <n v="4"/>
    <n v="4"/>
    <n v="5"/>
    <n v="4"/>
    <s v="no"/>
    <x v="2"/>
    <n v="4"/>
    <n v="5"/>
    <n v="5"/>
    <x v="0"/>
    <s v="Likely"/>
    <s v="Gap Year"/>
    <s v="yes"/>
  </r>
  <r>
    <n v="34"/>
    <n v="4"/>
    <n v="3"/>
    <n v="3"/>
    <n v="2"/>
    <n v="2"/>
    <n v="1"/>
    <n v="4"/>
    <n v="2"/>
    <n v="3"/>
    <n v="4"/>
    <n v="4"/>
    <n v="3"/>
    <x v="2"/>
    <x v="0"/>
    <x v="0"/>
    <n v="5"/>
    <n v="4"/>
    <n v="4"/>
    <n v="5"/>
    <n v="3"/>
    <s v="no"/>
    <x v="1"/>
    <n v="1"/>
    <n v="1"/>
    <n v="1"/>
    <x v="1"/>
    <s v="Very Likely"/>
    <s v="Gap Year"/>
    <s v="maybe"/>
  </r>
  <r>
    <n v="35"/>
    <n v="4"/>
    <n v="3"/>
    <n v="3"/>
    <n v="2"/>
    <n v="5"/>
    <n v="3"/>
    <n v="5"/>
    <n v="5"/>
    <n v="5"/>
    <n v="5"/>
    <n v="5"/>
    <n v="3"/>
    <x v="1"/>
    <x v="1"/>
    <x v="1"/>
    <n v="1"/>
    <n v="1"/>
    <n v="2"/>
    <n v="3"/>
    <n v="4"/>
    <s v="maybe"/>
    <x v="0"/>
    <n v="3"/>
    <n v="4"/>
    <n v="5"/>
    <x v="0"/>
    <s v="Very Likely"/>
    <s v="Graduate School"/>
    <s v="no"/>
  </r>
  <r>
    <n v="36"/>
    <n v="2"/>
    <n v="3"/>
    <n v="2"/>
    <n v="2"/>
    <n v="3"/>
    <n v="2"/>
    <n v="3"/>
    <n v="3"/>
    <n v="2"/>
    <n v="3"/>
    <n v="4"/>
    <n v="2"/>
    <x v="2"/>
    <x v="1"/>
    <x v="1"/>
    <n v="1"/>
    <n v="1"/>
    <n v="2"/>
    <n v="3"/>
    <n v="4"/>
    <s v="maybe"/>
    <x v="3"/>
    <n v="3"/>
    <n v="3"/>
    <n v="3"/>
    <x v="1"/>
    <s v="Very Likely"/>
    <s v="Gap Year"/>
    <s v="yes"/>
  </r>
  <r>
    <n v="37"/>
    <n v="4"/>
    <n v="3"/>
    <n v="2"/>
    <n v="3"/>
    <n v="3"/>
    <n v="2"/>
    <n v="3"/>
    <n v="3"/>
    <n v="2"/>
    <n v="4"/>
    <n v="4"/>
    <n v="2"/>
    <x v="2"/>
    <x v="1"/>
    <x v="1"/>
    <n v="1"/>
    <n v="1"/>
    <n v="2"/>
    <n v="3"/>
    <n v="4"/>
    <s v="yes"/>
    <x v="2"/>
    <n v="4"/>
    <n v="4"/>
    <n v="3"/>
    <x v="1"/>
    <s v="Likely"/>
    <s v="Medical School"/>
    <s v="yes"/>
  </r>
  <r>
    <n v="38"/>
    <n v="4"/>
    <n v="3"/>
    <n v="1"/>
    <n v="2"/>
    <n v="4"/>
    <n v="2"/>
    <n v="4"/>
    <n v="3"/>
    <n v="1"/>
    <n v="5"/>
    <n v="4"/>
    <n v="2"/>
    <x v="2"/>
    <x v="1"/>
    <x v="1"/>
    <n v="1"/>
    <n v="1"/>
    <n v="2"/>
    <n v="3"/>
    <n v="4"/>
    <s v="yes"/>
    <x v="3"/>
    <n v="3"/>
    <n v="4"/>
    <n v="4"/>
    <x v="1"/>
    <s v="Neither/Not Sure"/>
    <s v="Medical School"/>
    <s v="yes"/>
  </r>
  <r>
    <n v="39"/>
    <n v="1"/>
    <n v="4"/>
    <n v="5"/>
    <n v="2"/>
    <n v="2"/>
    <n v="1"/>
    <n v="4"/>
    <n v="5"/>
    <n v="5"/>
    <n v="2"/>
    <n v="5"/>
    <n v="1"/>
    <x v="0"/>
    <x v="1"/>
    <x v="0"/>
    <n v="5"/>
    <n v="3"/>
    <n v="4"/>
    <n v="4"/>
    <n v="4"/>
    <s v="maybe"/>
    <x v="5"/>
    <n v="4"/>
    <n v="4"/>
    <n v="4"/>
    <x v="2"/>
    <s v="Likely"/>
    <s v="Full-time job"/>
    <s v="maybe"/>
  </r>
  <r>
    <n v="40"/>
    <n v="3"/>
    <n v="1"/>
    <n v="2"/>
    <n v="3"/>
    <n v="3"/>
    <n v="3"/>
    <n v="3"/>
    <n v="3"/>
    <n v="1"/>
    <n v="4"/>
    <n v="4"/>
    <n v="3"/>
    <x v="2"/>
    <x v="1"/>
    <x v="0"/>
    <n v="5"/>
    <n v="4"/>
    <n v="4"/>
    <n v="4"/>
    <n v="4"/>
    <s v="maybe"/>
    <x v="3"/>
    <n v="4"/>
    <n v="4"/>
    <n v="4"/>
    <x v="2"/>
    <s v="Likely"/>
    <s v="Medical School"/>
    <s v="yes"/>
  </r>
  <r>
    <n v="41"/>
    <n v="3"/>
    <n v="1"/>
    <n v="1"/>
    <n v="2"/>
    <n v="2"/>
    <n v="2"/>
    <n v="3"/>
    <n v="4"/>
    <n v="2"/>
    <n v="3"/>
    <n v="3"/>
    <n v="2"/>
    <x v="2"/>
    <x v="1"/>
    <x v="0"/>
    <n v="5"/>
    <n v="4"/>
    <n v="4"/>
    <n v="3"/>
    <n v="4"/>
    <s v="no"/>
    <x v="2"/>
    <n v="3"/>
    <n v="4"/>
    <n v="3"/>
    <x v="0"/>
    <s v="Likely"/>
    <s v="Graduate School"/>
    <s v="yes"/>
  </r>
  <r>
    <n v="42"/>
    <n v="3"/>
    <n v="1"/>
    <n v="3"/>
    <n v="3"/>
    <n v="4"/>
    <n v="3"/>
    <n v="3"/>
    <n v="4"/>
    <n v="3"/>
    <n v="3"/>
    <n v="4"/>
    <n v="3"/>
    <x v="2"/>
    <x v="1"/>
    <x v="0"/>
    <n v="5"/>
    <n v="4"/>
    <n v="4"/>
    <n v="4"/>
    <n v="3"/>
    <s v="no"/>
    <x v="0"/>
    <n v="4"/>
    <n v="4"/>
    <n v="3"/>
    <x v="0"/>
    <s v="Likely"/>
    <s v="Full-time job"/>
    <s v="yes"/>
  </r>
  <r>
    <n v="43"/>
    <n v="3"/>
    <n v="1"/>
    <n v="1"/>
    <n v="3"/>
    <n v="3"/>
    <n v="2"/>
    <n v="3"/>
    <n v="4"/>
    <n v="2"/>
    <n v="3"/>
    <n v="4"/>
    <n v="2"/>
    <x v="2"/>
    <x v="1"/>
    <x v="0"/>
    <n v="5"/>
    <n v="4"/>
    <n v="4"/>
    <n v="4"/>
    <n v="3"/>
    <s v="no"/>
    <x v="0"/>
    <n v="3"/>
    <n v="4"/>
    <n v="3"/>
    <x v="0"/>
    <s v="Neither/Not Sure"/>
    <s v="Medical School"/>
    <s v="yes"/>
  </r>
  <r>
    <n v="44"/>
    <n v="5"/>
    <n v="2"/>
    <n v="5"/>
    <n v="3"/>
    <n v="2"/>
    <n v="1"/>
    <n v="5"/>
    <n v="4"/>
    <n v="5"/>
    <n v="3"/>
    <n v="4"/>
    <n v="1"/>
    <x v="0"/>
    <x v="0"/>
    <x v="0"/>
    <n v="5"/>
    <n v="3"/>
    <n v="3"/>
    <m/>
    <n v="4"/>
    <s v="maybe"/>
    <x v="4"/>
    <m/>
    <m/>
    <m/>
    <x v="1"/>
    <s v="Unlikely"/>
    <s v="Full-time job"/>
    <s v="maybe"/>
  </r>
  <r>
    <n v="45"/>
    <n v="4"/>
    <n v="1"/>
    <n v="5"/>
    <n v="3"/>
    <n v="5"/>
    <n v="1"/>
    <n v="5"/>
    <n v="5"/>
    <n v="5"/>
    <n v="3"/>
    <n v="5"/>
    <n v="1"/>
    <x v="0"/>
    <x v="0"/>
    <x v="1"/>
    <n v="1"/>
    <n v="1"/>
    <n v="2"/>
    <n v="3"/>
    <n v="4"/>
    <s v="maybe"/>
    <x v="2"/>
    <n v="5"/>
    <n v="5"/>
    <n v="5"/>
    <x v="1"/>
    <s v="Unlikely"/>
    <s v="Full-time job"/>
    <s v="maybe"/>
  </r>
  <r>
    <n v="46"/>
    <n v="3"/>
    <n v="1"/>
    <n v="1"/>
    <n v="3"/>
    <n v="5"/>
    <n v="3"/>
    <n v="3"/>
    <n v="4"/>
    <n v="1"/>
    <n v="3"/>
    <n v="5"/>
    <n v="3"/>
    <x v="2"/>
    <x v="1"/>
    <x v="0"/>
    <n v="5"/>
    <n v="4"/>
    <n v="5"/>
    <n v="5"/>
    <n v="5"/>
    <s v="maybe"/>
    <x v="2"/>
    <n v="2"/>
    <n v="4"/>
    <n v="3"/>
    <x v="1"/>
    <s v="Very Likely"/>
    <s v="Gap Year"/>
    <s v="maybe"/>
  </r>
  <r>
    <n v="47"/>
    <n v="3"/>
    <n v="1"/>
    <n v="1"/>
    <n v="2"/>
    <n v="3"/>
    <n v="1"/>
    <n v="5"/>
    <n v="5"/>
    <n v="5"/>
    <n v="2"/>
    <n v="3"/>
    <n v="2"/>
    <x v="0"/>
    <x v="1"/>
    <x v="1"/>
    <n v="1"/>
    <n v="1"/>
    <n v="2"/>
    <n v="3"/>
    <n v="4"/>
    <s v="yes"/>
    <x v="3"/>
    <n v="3"/>
    <n v="3"/>
    <n v="3"/>
    <x v="2"/>
    <s v="Very Unlikely"/>
    <s v="Full-time job"/>
    <s v="maybe"/>
  </r>
  <r>
    <n v="48"/>
    <n v="2"/>
    <n v="1"/>
    <n v="4"/>
    <n v="1"/>
    <n v="2"/>
    <n v="1"/>
    <n v="5"/>
    <n v="3"/>
    <n v="4"/>
    <n v="1"/>
    <n v="3"/>
    <n v="3"/>
    <x v="0"/>
    <x v="1"/>
    <x v="0"/>
    <n v="5"/>
    <n v="3"/>
    <n v="4"/>
    <n v="4"/>
    <n v="5"/>
    <s v="no"/>
    <x v="2"/>
    <n v="4"/>
    <n v="4"/>
    <n v="4"/>
    <x v="2"/>
    <s v="Likely"/>
    <s v="Full-time job"/>
    <s v="maybe"/>
  </r>
  <r>
    <n v="49"/>
    <n v="3"/>
    <n v="1"/>
    <n v="4"/>
    <n v="2"/>
    <n v="3"/>
    <n v="3"/>
    <n v="5"/>
    <n v="4"/>
    <n v="4"/>
    <n v="2"/>
    <n v="5"/>
    <n v="5"/>
    <x v="0"/>
    <x v="1"/>
    <x v="0"/>
    <n v="3"/>
    <n v="4"/>
    <n v="4"/>
    <n v="5"/>
    <n v="4"/>
    <s v="yes"/>
    <x v="3"/>
    <n v="5"/>
    <n v="5"/>
    <n v="5"/>
    <x v="0"/>
    <s v="Likely"/>
    <s v="Full-time job"/>
    <s v="maybe"/>
  </r>
  <r>
    <n v="50"/>
    <n v="1"/>
    <n v="1"/>
    <n v="4"/>
    <n v="1"/>
    <n v="2"/>
    <n v="2"/>
    <n v="5"/>
    <n v="5"/>
    <n v="4"/>
    <n v="2"/>
    <n v="4"/>
    <n v="5"/>
    <x v="0"/>
    <x v="1"/>
    <x v="0"/>
    <n v="5"/>
    <n v="5"/>
    <n v="5"/>
    <n v="5"/>
    <n v="5"/>
    <s v="no"/>
    <x v="5"/>
    <n v="5"/>
    <n v="5"/>
    <n v="5"/>
    <x v="0"/>
    <s v="Likely"/>
    <s v="Full-time job"/>
    <s v="maybe"/>
  </r>
  <r>
    <n v="51"/>
    <n v="3"/>
    <n v="1"/>
    <n v="1"/>
    <n v="1"/>
    <n v="1"/>
    <n v="2"/>
    <n v="3"/>
    <n v="1"/>
    <n v="2"/>
    <n v="4"/>
    <n v="4"/>
    <n v="4"/>
    <x v="2"/>
    <x v="0"/>
    <x v="0"/>
    <n v="4"/>
    <n v="4"/>
    <n v="3"/>
    <n v="4"/>
    <n v="4"/>
    <s v="no"/>
    <x v="2"/>
    <n v="4"/>
    <n v="4"/>
    <n v="4"/>
    <x v="0"/>
    <s v="Very Likely"/>
    <s v="Graduate School"/>
    <s v="maybe"/>
  </r>
  <r>
    <n v="52"/>
    <n v="1"/>
    <n v="1"/>
    <n v="2"/>
    <n v="2"/>
    <n v="3"/>
    <n v="2"/>
    <n v="4"/>
    <n v="5"/>
    <n v="4"/>
    <n v="2"/>
    <n v="4"/>
    <n v="4"/>
    <x v="0"/>
    <x v="1"/>
    <x v="1"/>
    <n v="1"/>
    <n v="1"/>
    <n v="2"/>
    <n v="3"/>
    <n v="4"/>
    <s v="no"/>
    <x v="1"/>
    <n v="5"/>
    <n v="5"/>
    <n v="4"/>
    <x v="1"/>
    <s v="Likely"/>
    <s v="Full-time job"/>
    <s v="maybe"/>
  </r>
  <r>
    <n v="53"/>
    <n v="4"/>
    <n v="2"/>
    <n v="3"/>
    <n v="1"/>
    <n v="2"/>
    <n v="2"/>
    <n v="4"/>
    <n v="4"/>
    <n v="4"/>
    <n v="2"/>
    <n v="5"/>
    <n v="4"/>
    <x v="0"/>
    <x v="1"/>
    <x v="0"/>
    <n v="3"/>
    <n v="4"/>
    <n v="3"/>
    <n v="3"/>
    <n v="4"/>
    <s v="maybe"/>
    <x v="2"/>
    <n v="4"/>
    <n v="3"/>
    <n v="2"/>
    <x v="1"/>
    <s v="Unlikely"/>
    <s v="Full-time job"/>
    <s v="maybe"/>
  </r>
  <r>
    <n v="54"/>
    <n v="3"/>
    <n v="2"/>
    <n v="4"/>
    <n v="3"/>
    <n v="3"/>
    <n v="3"/>
    <n v="4"/>
    <n v="3"/>
    <n v="4"/>
    <n v="2"/>
    <n v="4"/>
    <n v="4"/>
    <x v="0"/>
    <x v="1"/>
    <x v="0"/>
    <n v="4"/>
    <n v="4"/>
    <n v="4"/>
    <n v="4"/>
    <n v="4"/>
    <s v="maybe"/>
    <x v="0"/>
    <n v="4"/>
    <n v="4"/>
    <n v="4"/>
    <x v="1"/>
    <s v="Very Unlikely"/>
    <s v="Full-time job"/>
    <s v="maybe"/>
  </r>
  <r>
    <n v="55"/>
    <n v="4"/>
    <n v="2"/>
    <n v="4"/>
    <n v="2"/>
    <n v="3"/>
    <n v="2"/>
    <n v="4"/>
    <n v="3"/>
    <n v="4"/>
    <n v="2"/>
    <n v="5"/>
    <n v="3"/>
    <x v="0"/>
    <x v="1"/>
    <x v="0"/>
    <n v="4"/>
    <n v="5"/>
    <n v="4"/>
    <n v="4"/>
    <n v="4"/>
    <s v="maybe"/>
    <x v="0"/>
    <n v="4"/>
    <n v="4"/>
    <n v="4"/>
    <x v="2"/>
    <s v="Likely"/>
    <s v="Full-time job"/>
    <s v="maybe"/>
  </r>
  <r>
    <n v="56"/>
    <n v="2"/>
    <n v="2"/>
    <n v="1"/>
    <n v="1"/>
    <n v="1"/>
    <n v="1"/>
    <n v="4"/>
    <n v="1"/>
    <n v="4"/>
    <n v="3"/>
    <n v="5"/>
    <n v="1"/>
    <x v="1"/>
    <x v="1"/>
    <x v="0"/>
    <n v="4"/>
    <n v="4"/>
    <n v="4"/>
    <n v="4"/>
    <n v="4"/>
    <s v="yes"/>
    <x v="0"/>
    <n v="4"/>
    <n v="4"/>
    <n v="4"/>
    <x v="2"/>
    <s v="Likely"/>
    <s v="Gap Year"/>
    <s v="yes"/>
  </r>
  <r>
    <n v="57"/>
    <n v="3"/>
    <n v="2"/>
    <n v="3"/>
    <n v="3"/>
    <n v="4"/>
    <n v="2"/>
    <n v="3"/>
    <n v="3"/>
    <n v="3"/>
    <n v="3"/>
    <n v="4"/>
    <n v="2"/>
    <x v="2"/>
    <x v="1"/>
    <x v="0"/>
    <n v="4"/>
    <n v="4"/>
    <n v="4"/>
    <n v="4"/>
    <n v="3"/>
    <s v="yes"/>
    <x v="0"/>
    <n v="4"/>
    <n v="3"/>
    <n v="4"/>
    <x v="0"/>
    <s v="Unlikely"/>
    <s v="Gap Year"/>
    <s v="maybe"/>
  </r>
  <r>
    <n v="58"/>
    <n v="3"/>
    <n v="2"/>
    <n v="3"/>
    <n v="1"/>
    <n v="2"/>
    <n v="2"/>
    <n v="4"/>
    <n v="4"/>
    <n v="4"/>
    <n v="3"/>
    <n v="4"/>
    <n v="4"/>
    <x v="1"/>
    <x v="0"/>
    <x v="0"/>
    <n v="4"/>
    <n v="4"/>
    <n v="4"/>
    <n v="4"/>
    <n v="4"/>
    <s v="maybe"/>
    <x v="2"/>
    <n v="4"/>
    <n v="4"/>
    <n v="4"/>
    <x v="0"/>
    <s v="Unlikely"/>
    <s v="Medical School"/>
    <s v="no"/>
  </r>
  <r>
    <n v="59"/>
    <n v="4"/>
    <n v="2"/>
    <n v="4"/>
    <n v="2"/>
    <n v="3"/>
    <n v="3"/>
    <n v="4"/>
    <n v="4"/>
    <n v="4"/>
    <n v="2"/>
    <n v="4"/>
    <n v="4"/>
    <x v="0"/>
    <x v="1"/>
    <x v="1"/>
    <n v="1"/>
    <n v="1"/>
    <n v="2"/>
    <n v="3"/>
    <n v="4"/>
    <s v="no"/>
    <x v="2"/>
    <n v="3"/>
    <n v="3"/>
    <n v="3"/>
    <x v="0"/>
    <s v="Likely"/>
    <s v="Full-time job"/>
    <s v="maybe"/>
  </r>
  <r>
    <n v="60"/>
    <n v="3"/>
    <n v="2"/>
    <n v="3"/>
    <n v="3"/>
    <n v="3"/>
    <n v="2"/>
    <n v="3"/>
    <n v="4"/>
    <n v="3"/>
    <n v="4"/>
    <n v="3"/>
    <n v="2"/>
    <x v="2"/>
    <x v="1"/>
    <x v="1"/>
    <n v="1"/>
    <n v="1"/>
    <n v="2"/>
    <n v="3"/>
    <n v="4"/>
    <s v="maybe"/>
    <x v="0"/>
    <n v="4"/>
    <n v="4"/>
    <n v="3"/>
    <x v="1"/>
    <s v="Very Likely"/>
    <s v="Graduate School"/>
    <s v="yes"/>
  </r>
  <r>
    <n v="61"/>
    <n v="4"/>
    <n v="2"/>
    <n v="3"/>
    <n v="2"/>
    <n v="2"/>
    <n v="3"/>
    <n v="5"/>
    <n v="4"/>
    <n v="4"/>
    <n v="2"/>
    <n v="5"/>
    <n v="5"/>
    <x v="0"/>
    <x v="0"/>
    <x v="1"/>
    <n v="1"/>
    <n v="1"/>
    <n v="2"/>
    <n v="3"/>
    <n v="4"/>
    <s v="no"/>
    <x v="0"/>
    <n v="4"/>
    <n v="4"/>
    <n v="3"/>
    <x v="1"/>
    <s v="Likely"/>
    <s v="Full-time job"/>
    <s v="maybe"/>
  </r>
  <r>
    <n v="62"/>
    <n v="3"/>
    <n v="2"/>
    <n v="4"/>
    <n v="1"/>
    <n v="3"/>
    <n v="2"/>
    <n v="3"/>
    <n v="3"/>
    <n v="4"/>
    <n v="2"/>
    <n v="4"/>
    <n v="3"/>
    <x v="1"/>
    <x v="1"/>
    <x v="1"/>
    <n v="1"/>
    <n v="1"/>
    <n v="2"/>
    <n v="3"/>
    <n v="4"/>
    <s v="maybe"/>
    <x v="0"/>
    <n v="1"/>
    <n v="4"/>
    <n v="4"/>
    <x v="1"/>
    <s v="Likely"/>
    <s v="Gap Year"/>
    <s v="yes"/>
  </r>
  <r>
    <n v="63"/>
    <n v="3"/>
    <n v="3"/>
    <n v="2"/>
    <n v="2"/>
    <n v="4"/>
    <n v="2"/>
    <n v="4"/>
    <n v="3"/>
    <n v="4"/>
    <n v="3"/>
    <n v="4"/>
    <n v="2"/>
    <x v="1"/>
    <x v="1"/>
    <x v="0"/>
    <n v="3"/>
    <n v="4"/>
    <n v="4"/>
    <n v="5"/>
    <n v="4"/>
    <s v="maybe"/>
    <x v="0"/>
    <n v="4"/>
    <n v="4"/>
    <n v="5"/>
    <x v="2"/>
    <s v="Neither/Not Sure"/>
    <s v="Medical School"/>
    <s v="no"/>
  </r>
  <r>
    <n v="64"/>
    <n v="3"/>
    <n v="3"/>
    <n v="3"/>
    <n v="3"/>
    <n v="3"/>
    <n v="2"/>
    <n v="3"/>
    <n v="4"/>
    <n v="3"/>
    <n v="3"/>
    <n v="4"/>
    <n v="2"/>
    <x v="2"/>
    <x v="1"/>
    <x v="0"/>
    <n v="5"/>
    <n v="5"/>
    <n v="5"/>
    <n v="3"/>
    <n v="3"/>
    <s v="yes"/>
    <x v="1"/>
    <n v="2"/>
    <n v="4"/>
    <n v="3"/>
    <x v="2"/>
    <s v="Likely"/>
    <s v="Graduate School"/>
    <s v="yes"/>
  </r>
  <r>
    <n v="65"/>
    <n v="1"/>
    <n v="3"/>
    <n v="3"/>
    <n v="2"/>
    <n v="2"/>
    <n v="2"/>
    <n v="3"/>
    <n v="4"/>
    <n v="3"/>
    <n v="4"/>
    <n v="4"/>
    <n v="2"/>
    <x v="2"/>
    <x v="1"/>
    <x v="0"/>
    <n v="5"/>
    <n v="4"/>
    <n v="5"/>
    <n v="5"/>
    <n v="5"/>
    <s v="yes"/>
    <x v="0"/>
    <n v="4"/>
    <n v="4"/>
    <n v="3"/>
    <x v="0"/>
    <s v="Very Unlikely"/>
    <s v="Gap Year"/>
    <s v="maybe"/>
  </r>
  <r>
    <n v="66"/>
    <n v="3"/>
    <n v="3"/>
    <n v="2"/>
    <n v="2"/>
    <n v="2"/>
    <n v="2"/>
    <n v="3"/>
    <n v="3"/>
    <n v="2"/>
    <n v="3"/>
    <n v="4"/>
    <n v="2"/>
    <x v="2"/>
    <x v="1"/>
    <x v="0"/>
    <n v="5"/>
    <n v="4"/>
    <n v="5"/>
    <n v="5"/>
    <n v="5"/>
    <s v="yes"/>
    <x v="1"/>
    <n v="1"/>
    <n v="1"/>
    <n v="1"/>
    <x v="1"/>
    <s v="Neither/Not Sure"/>
    <s v="Gap Year"/>
    <s v="yes"/>
  </r>
  <r>
    <n v="67"/>
    <n v="1"/>
    <n v="3"/>
    <n v="3"/>
    <n v="2"/>
    <n v="4"/>
    <n v="2"/>
    <n v="3"/>
    <n v="3"/>
    <n v="3"/>
    <n v="4"/>
    <n v="5"/>
    <n v="2"/>
    <x v="2"/>
    <x v="1"/>
    <x v="0"/>
    <n v="5"/>
    <n v="4"/>
    <n v="5"/>
    <n v="5"/>
    <n v="5"/>
    <s v="yes"/>
    <x v="3"/>
    <n v="3"/>
    <n v="4"/>
    <n v="3"/>
    <x v="0"/>
    <s v="Likely"/>
    <s v="Graduate School"/>
    <s v="yes"/>
  </r>
  <r>
    <n v="68"/>
    <n v="1"/>
    <n v="3"/>
    <n v="4"/>
    <n v="3"/>
    <n v="4"/>
    <n v="3"/>
    <n v="5"/>
    <n v="4"/>
    <n v="4"/>
    <n v="3"/>
    <n v="5"/>
    <n v="4"/>
    <x v="0"/>
    <x v="0"/>
    <x v="0"/>
    <n v="5"/>
    <n v="4"/>
    <n v="5"/>
    <n v="5"/>
    <n v="5"/>
    <s v="no"/>
    <x v="3"/>
    <n v="4"/>
    <n v="4"/>
    <n v="4"/>
    <x v="1"/>
    <s v="Neither/Not Sure"/>
    <s v="Full-time job"/>
    <s v="maybe"/>
  </r>
  <r>
    <n v="69"/>
    <n v="2"/>
    <n v="3"/>
    <n v="4"/>
    <n v="2"/>
    <n v="3"/>
    <n v="2"/>
    <n v="5"/>
    <n v="4"/>
    <n v="4"/>
    <n v="2"/>
    <n v="4"/>
    <n v="4"/>
    <x v="0"/>
    <x v="0"/>
    <x v="0"/>
    <n v="5"/>
    <n v="4"/>
    <n v="5"/>
    <n v="5"/>
    <n v="5"/>
    <s v="no"/>
    <x v="5"/>
    <n v="4"/>
    <n v="4"/>
    <n v="4"/>
    <x v="1"/>
    <s v="Likely"/>
    <s v="Full-time job"/>
    <s v="maybe"/>
  </r>
  <r>
    <n v="70"/>
    <n v="4"/>
    <n v="3"/>
    <n v="3"/>
    <n v="3"/>
    <n v="5"/>
    <n v="4"/>
    <n v="4"/>
    <n v="4"/>
    <n v="4"/>
    <n v="4"/>
    <n v="5"/>
    <n v="5"/>
    <x v="1"/>
    <x v="0"/>
    <x v="0"/>
    <n v="5"/>
    <n v="4"/>
    <n v="5"/>
    <n v="5"/>
    <n v="5"/>
    <s v="no"/>
    <x v="0"/>
    <n v="3"/>
    <n v="4"/>
    <n v="4"/>
    <x v="1"/>
    <s v="Very Likely"/>
    <s v="Graduate School"/>
    <s v="no"/>
  </r>
  <r>
    <n v="71"/>
    <n v="3"/>
    <n v="3"/>
    <n v="3"/>
    <n v="3"/>
    <n v="3"/>
    <n v="3"/>
    <n v="4"/>
    <n v="4"/>
    <n v="4"/>
    <n v="3"/>
    <n v="4"/>
    <n v="4"/>
    <x v="1"/>
    <x v="0"/>
    <x v="0"/>
    <n v="5"/>
    <n v="4"/>
    <n v="5"/>
    <n v="5"/>
    <n v="5"/>
    <s v="maybe"/>
    <x v="1"/>
    <n v="1"/>
    <n v="1"/>
    <n v="1"/>
    <x v="2"/>
    <s v="Unlikely"/>
    <s v="Medical School"/>
    <s v="no"/>
  </r>
  <r>
    <n v="72"/>
    <n v="3"/>
    <n v="3"/>
    <n v="3"/>
    <n v="2"/>
    <n v="3"/>
    <n v="3"/>
    <n v="3"/>
    <n v="4"/>
    <n v="3"/>
    <n v="3"/>
    <n v="4"/>
    <n v="4"/>
    <x v="2"/>
    <x v="0"/>
    <x v="0"/>
    <n v="4"/>
    <n v="4"/>
    <n v="3"/>
    <n v="5"/>
    <n v="4"/>
    <s v="maybe"/>
    <x v="0"/>
    <n v="4"/>
    <n v="4"/>
    <n v="3"/>
    <x v="2"/>
    <s v="Likely"/>
    <s v="Full-time job"/>
    <s v="yes"/>
  </r>
  <r>
    <n v="73"/>
    <n v="3"/>
    <n v="3"/>
    <n v="4"/>
    <n v="2"/>
    <n v="3"/>
    <n v="3"/>
    <n v="5"/>
    <n v="4"/>
    <n v="4"/>
    <n v="3"/>
    <n v="4"/>
    <n v="3"/>
    <x v="0"/>
    <x v="1"/>
    <x v="1"/>
    <n v="1"/>
    <n v="1"/>
    <n v="2"/>
    <n v="3"/>
    <n v="4"/>
    <s v="yes"/>
    <x v="0"/>
    <n v="3"/>
    <n v="5"/>
    <n v="3"/>
    <x v="0"/>
    <s v="Unlikely"/>
    <s v="Full-time job"/>
    <s v="maybe"/>
  </r>
  <r>
    <n v="74"/>
    <n v="3"/>
    <n v="3"/>
    <n v="3"/>
    <n v="3"/>
    <n v="3"/>
    <n v="2"/>
    <n v="3"/>
    <n v="3"/>
    <n v="3"/>
    <n v="4"/>
    <n v="4"/>
    <n v="2"/>
    <x v="2"/>
    <x v="1"/>
    <x v="1"/>
    <n v="1"/>
    <n v="1"/>
    <n v="2"/>
    <n v="3"/>
    <n v="4"/>
    <s v="yes"/>
    <x v="1"/>
    <n v="1"/>
    <n v="1"/>
    <n v="1"/>
    <x v="0"/>
    <s v="Very Likely"/>
    <s v="Medical School"/>
    <s v="yes"/>
  </r>
  <r>
    <n v="75"/>
    <n v="2"/>
    <n v="3"/>
    <n v="3"/>
    <n v="3"/>
    <n v="5"/>
    <n v="3"/>
    <n v="5"/>
    <n v="4"/>
    <n v="4"/>
    <n v="3"/>
    <n v="5"/>
    <n v="4"/>
    <x v="0"/>
    <x v="0"/>
    <x v="1"/>
    <n v="1"/>
    <n v="1"/>
    <n v="2"/>
    <n v="3"/>
    <n v="4"/>
    <s v="yes"/>
    <x v="3"/>
    <n v="3"/>
    <n v="3"/>
    <n v="3"/>
    <x v="0"/>
    <s v="Very Likely"/>
    <s v="Full-time job"/>
    <s v="no"/>
  </r>
  <r>
    <n v="76"/>
    <n v="1"/>
    <n v="3"/>
    <n v="2"/>
    <n v="2"/>
    <n v="2"/>
    <n v="3"/>
    <n v="5"/>
    <n v="4"/>
    <n v="4"/>
    <n v="2"/>
    <n v="4"/>
    <n v="4"/>
    <x v="0"/>
    <x v="0"/>
    <x v="1"/>
    <n v="1"/>
    <n v="1"/>
    <n v="2"/>
    <n v="3"/>
    <n v="4"/>
    <s v="yes"/>
    <x v="2"/>
    <n v="3"/>
    <n v="3"/>
    <n v="2"/>
    <x v="1"/>
    <s v="Very Likely"/>
    <s v="Full-time job"/>
    <s v="no"/>
  </r>
  <r>
    <n v="77"/>
    <n v="4"/>
    <n v="3"/>
    <n v="3"/>
    <n v="3"/>
    <n v="3"/>
    <n v="2"/>
    <n v="5"/>
    <n v="4"/>
    <n v="4"/>
    <n v="2"/>
    <n v="4"/>
    <n v="4"/>
    <x v="0"/>
    <x v="1"/>
    <x v="1"/>
    <n v="1"/>
    <n v="1"/>
    <n v="1"/>
    <n v="1"/>
    <n v="1"/>
    <s v="no"/>
    <x v="0"/>
    <n v="5"/>
    <n v="5"/>
    <n v="5"/>
    <x v="1"/>
    <s v="Very Likely"/>
    <s v="Full-time job"/>
    <s v="no"/>
  </r>
  <r>
    <n v="78"/>
    <n v="2"/>
    <n v="1"/>
    <n v="4"/>
    <n v="3"/>
    <n v="3"/>
    <n v="1"/>
    <n v="5"/>
    <n v="5"/>
    <n v="4"/>
    <n v="3"/>
    <n v="4"/>
    <n v="1"/>
    <x v="0"/>
    <x v="1"/>
    <x v="0"/>
    <n v="3"/>
    <n v="4"/>
    <n v="4"/>
    <n v="3"/>
    <n v="4"/>
    <s v="no"/>
    <x v="1"/>
    <n v="5"/>
    <n v="5"/>
    <n v="5"/>
    <x v="1"/>
    <s v="Very Likely"/>
    <s v="Full-time job"/>
    <s v="no"/>
  </r>
  <r>
    <n v="79"/>
    <n v="5"/>
    <n v="1"/>
    <n v="4"/>
    <n v="3"/>
    <n v="4"/>
    <n v="1"/>
    <n v="5"/>
    <n v="5"/>
    <n v="4"/>
    <n v="3"/>
    <n v="4"/>
    <n v="1"/>
    <x v="0"/>
    <x v="1"/>
    <x v="0"/>
    <n v="5"/>
    <n v="4"/>
    <n v="4"/>
    <n v="3"/>
    <n v="5"/>
    <s v="no"/>
    <x v="5"/>
    <n v="5"/>
    <n v="5"/>
    <n v="5"/>
    <x v="2"/>
    <s v="Very Likely"/>
    <s v="Full-time job"/>
    <s v="no"/>
  </r>
  <r>
    <n v="80"/>
    <n v="4"/>
    <n v="4"/>
    <n v="3"/>
    <n v="3"/>
    <n v="4"/>
    <n v="3"/>
    <n v="4"/>
    <n v="4"/>
    <n v="4"/>
    <n v="5"/>
    <n v="4"/>
    <n v="4"/>
    <x v="1"/>
    <x v="0"/>
    <x v="0"/>
    <n v="5"/>
    <n v="5"/>
    <n v="5"/>
    <n v="5"/>
    <n v="5"/>
    <s v="maybe"/>
    <x v="5"/>
    <n v="5"/>
    <n v="5"/>
    <n v="5"/>
    <x v="2"/>
    <s v="Neither/Not Sure"/>
    <s v="Medical School"/>
    <s v="no"/>
  </r>
  <r>
    <n v="81"/>
    <n v="5"/>
    <n v="1"/>
    <n v="4"/>
    <n v="3"/>
    <n v="4"/>
    <n v="1"/>
    <n v="5"/>
    <n v="5"/>
    <n v="4"/>
    <n v="3"/>
    <n v="4"/>
    <n v="1"/>
    <x v="0"/>
    <x v="1"/>
    <x v="1"/>
    <n v="3"/>
    <n v="3"/>
    <n v="3"/>
    <n v="4"/>
    <n v="4"/>
    <s v="maybe"/>
    <x v="2"/>
    <n v="4"/>
    <n v="4"/>
    <n v="4"/>
    <x v="0"/>
    <s v="Very Likely"/>
    <s v="Full-time job"/>
    <s v="no"/>
  </r>
  <r>
    <n v="82"/>
    <n v="1"/>
    <n v="1"/>
    <n v="1"/>
    <n v="1"/>
    <n v="1"/>
    <n v="1"/>
    <n v="5"/>
    <n v="4"/>
    <n v="3"/>
    <n v="1"/>
    <n v="4"/>
    <n v="3"/>
    <x v="0"/>
    <x v="1"/>
    <x v="0"/>
    <n v="4"/>
    <n v="4"/>
    <n v="4"/>
    <n v="5"/>
    <n v="4"/>
    <s v="yes"/>
    <x v="5"/>
    <n v="2"/>
    <n v="4"/>
    <n v="2"/>
    <x v="0"/>
    <s v="Likely"/>
    <s v="Full-time job"/>
    <s v="no"/>
  </r>
  <r>
    <n v="83"/>
    <n v="4"/>
    <n v="1"/>
    <n v="3"/>
    <n v="2"/>
    <n v="1"/>
    <n v="2"/>
    <n v="4"/>
    <n v="2"/>
    <n v="3"/>
    <n v="2"/>
    <n v="3"/>
    <n v="3"/>
    <x v="0"/>
    <x v="1"/>
    <x v="0"/>
    <n v="4"/>
    <n v="3"/>
    <n v="4"/>
    <n v="3"/>
    <n v="4"/>
    <s v="yes"/>
    <x v="5"/>
    <n v="4"/>
    <n v="5"/>
    <n v="4"/>
    <x v="0"/>
    <s v="Likely"/>
    <s v="Full-time job"/>
    <s v="no"/>
  </r>
  <r>
    <n v="84"/>
    <n v="2"/>
    <n v="1"/>
    <n v="3"/>
    <n v="2"/>
    <n v="2"/>
    <n v="2"/>
    <n v="4"/>
    <n v="4"/>
    <n v="3"/>
    <n v="2"/>
    <n v="4"/>
    <n v="4"/>
    <x v="0"/>
    <x v="1"/>
    <x v="0"/>
    <n v="4"/>
    <n v="4"/>
    <n v="4"/>
    <n v="4"/>
    <n v="4"/>
    <s v="yes"/>
    <x v="2"/>
    <n v="5"/>
    <n v="4"/>
    <n v="4"/>
    <x v="1"/>
    <s v="Very Likely"/>
    <s v="Full-time job"/>
    <s v="no"/>
  </r>
  <r>
    <n v="85"/>
    <n v="5"/>
    <n v="1"/>
    <n v="1"/>
    <n v="3"/>
    <n v="4"/>
    <n v="2"/>
    <n v="5"/>
    <n v="4"/>
    <n v="3"/>
    <n v="3"/>
    <n v="5"/>
    <n v="4"/>
    <x v="0"/>
    <x v="1"/>
    <x v="0"/>
    <n v="5"/>
    <n v="4"/>
    <n v="5"/>
    <n v="5"/>
    <n v="4"/>
    <s v="yes"/>
    <x v="2"/>
    <n v="4"/>
    <n v="4"/>
    <n v="4"/>
    <x v="1"/>
    <s v="Very Likely"/>
    <s v="Full-time job"/>
    <s v="no"/>
  </r>
  <r>
    <n v="86"/>
    <n v="1"/>
    <n v="1"/>
    <n v="1"/>
    <n v="1"/>
    <n v="1"/>
    <n v="2"/>
    <n v="4"/>
    <n v="4"/>
    <n v="3"/>
    <n v="1"/>
    <n v="5"/>
    <n v="4"/>
    <x v="0"/>
    <x v="1"/>
    <x v="0"/>
    <n v="5"/>
    <n v="4"/>
    <n v="5"/>
    <n v="5"/>
    <n v="4"/>
    <s v="no"/>
    <x v="2"/>
    <n v="5"/>
    <n v="3"/>
    <n v="4"/>
    <x v="1"/>
    <s v="Unlikely"/>
    <s v="Full-time job"/>
    <s v="no"/>
  </r>
  <r>
    <n v="87"/>
    <n v="2"/>
    <n v="1"/>
    <n v="1"/>
    <n v="1"/>
    <n v="1"/>
    <n v="1"/>
    <n v="5"/>
    <n v="3"/>
    <n v="3"/>
    <n v="1"/>
    <n v="3"/>
    <n v="2"/>
    <x v="0"/>
    <x v="1"/>
    <x v="0"/>
    <n v="4"/>
    <n v="4"/>
    <n v="3"/>
    <n v="5"/>
    <n v="3"/>
    <s v="no"/>
    <x v="0"/>
    <n v="4"/>
    <n v="4"/>
    <n v="4"/>
    <x v="2"/>
    <s v="Very Likely"/>
    <s v="Full-time job"/>
    <s v="no"/>
  </r>
  <r>
    <n v="88"/>
    <n v="2"/>
    <n v="1"/>
    <n v="2"/>
    <n v="1"/>
    <n v="3"/>
    <n v="2"/>
    <n v="4"/>
    <n v="4"/>
    <n v="3"/>
    <n v="1"/>
    <n v="4"/>
    <n v="3"/>
    <x v="0"/>
    <x v="1"/>
    <x v="0"/>
    <n v="3"/>
    <n v="4"/>
    <n v="4"/>
    <n v="3"/>
    <n v="4"/>
    <s v="no"/>
    <x v="2"/>
    <n v="5"/>
    <n v="5"/>
    <n v="5"/>
    <x v="2"/>
    <s v="Likely"/>
    <s v="Gap Year"/>
    <s v="yes"/>
  </r>
  <r>
    <n v="89"/>
    <n v="2"/>
    <n v="1"/>
    <n v="3"/>
    <n v="2"/>
    <n v="2"/>
    <n v="2"/>
    <n v="4"/>
    <n v="5"/>
    <n v="3"/>
    <n v="5"/>
    <n v="4"/>
    <n v="2"/>
    <x v="1"/>
    <x v="1"/>
    <x v="0"/>
    <n v="4"/>
    <n v="4"/>
    <n v="4"/>
    <n v="4"/>
    <n v="4"/>
    <s v="maybe"/>
    <x v="0"/>
    <n v="4"/>
    <n v="4"/>
    <n v="3"/>
    <x v="0"/>
    <s v="Very Likely"/>
    <s v="Graduate School"/>
    <s v="maybe"/>
  </r>
  <r>
    <n v="90"/>
    <n v="3"/>
    <n v="1"/>
    <n v="4"/>
    <n v="2"/>
    <n v="2"/>
    <n v="2"/>
    <n v="4"/>
    <n v="3"/>
    <n v="3"/>
    <n v="2"/>
    <n v="3"/>
    <n v="2"/>
    <x v="1"/>
    <x v="1"/>
    <x v="0"/>
    <n v="4"/>
    <n v="4"/>
    <n v="4"/>
    <n v="4"/>
    <n v="3"/>
    <s v="maybe"/>
    <x v="1"/>
    <n v="4"/>
    <n v="4"/>
    <n v="4"/>
    <x v="0"/>
    <s v="Neither/Not Sure"/>
    <s v="Medical School"/>
    <s v="no"/>
  </r>
  <r>
    <n v="91"/>
    <n v="2"/>
    <n v="1"/>
    <n v="2"/>
    <n v="1"/>
    <n v="2"/>
    <n v="1"/>
    <n v="3"/>
    <n v="2"/>
    <n v="3"/>
    <n v="2"/>
    <n v="3"/>
    <n v="2"/>
    <x v="1"/>
    <x v="1"/>
    <x v="0"/>
    <n v="4"/>
    <n v="4"/>
    <n v="4"/>
    <n v="4"/>
    <n v="4"/>
    <s v="yes"/>
    <x v="0"/>
    <n v="4"/>
    <n v="4"/>
    <n v="4"/>
    <x v="0"/>
    <s v="Likely"/>
    <s v="Gap Year"/>
    <s v="yes"/>
  </r>
  <r>
    <n v="92"/>
    <n v="2"/>
    <n v="1"/>
    <n v="3"/>
    <n v="1"/>
    <n v="1"/>
    <n v="1"/>
    <n v="3"/>
    <n v="3"/>
    <n v="3"/>
    <n v="3"/>
    <n v="3"/>
    <n v="1"/>
    <x v="2"/>
    <x v="1"/>
    <x v="0"/>
    <n v="4"/>
    <n v="4"/>
    <n v="4"/>
    <n v="4"/>
    <n v="4"/>
    <s v="yes"/>
    <x v="3"/>
    <n v="4"/>
    <n v="4"/>
    <n v="3"/>
    <x v="1"/>
    <s v="Likely"/>
    <s v="Gap Year"/>
    <s v="yes"/>
  </r>
  <r>
    <n v="93"/>
    <n v="4"/>
    <n v="1"/>
    <n v="3"/>
    <n v="1"/>
    <n v="1"/>
    <n v="1"/>
    <n v="3"/>
    <n v="2"/>
    <n v="3"/>
    <n v="2"/>
    <n v="3"/>
    <n v="1"/>
    <x v="2"/>
    <x v="1"/>
    <x v="0"/>
    <n v="4"/>
    <n v="4"/>
    <n v="3"/>
    <n v="4"/>
    <n v="4"/>
    <s v="yes"/>
    <x v="0"/>
    <n v="4"/>
    <n v="4"/>
    <n v="4"/>
    <x v="1"/>
    <s v="Very Likely"/>
    <s v="Graduate School"/>
    <s v="maybe"/>
  </r>
  <r>
    <n v="94"/>
    <n v="2"/>
    <n v="1"/>
    <n v="3"/>
    <n v="1"/>
    <n v="2"/>
    <n v="2"/>
    <n v="3"/>
    <n v="3"/>
    <n v="3"/>
    <n v="4"/>
    <n v="5"/>
    <n v="2"/>
    <x v="2"/>
    <x v="1"/>
    <x v="0"/>
    <n v="5"/>
    <n v="4"/>
    <n v="5"/>
    <n v="5"/>
    <n v="4"/>
    <s v="yes"/>
    <x v="2"/>
    <n v="5"/>
    <n v="5"/>
    <n v="5"/>
    <x v="1"/>
    <s v="Likely"/>
    <s v="Medical School"/>
    <s v="yes"/>
  </r>
  <r>
    <n v="95"/>
    <n v="5"/>
    <n v="1"/>
    <n v="3"/>
    <n v="1"/>
    <n v="3"/>
    <n v="1"/>
    <n v="5"/>
    <n v="4"/>
    <n v="3"/>
    <n v="1"/>
    <n v="4"/>
    <n v="3"/>
    <x v="0"/>
    <x v="0"/>
    <x v="0"/>
    <n v="5"/>
    <n v="4"/>
    <n v="5"/>
    <n v="5"/>
    <n v="4"/>
    <s v="no"/>
    <x v="0"/>
    <n v="4"/>
    <n v="4"/>
    <n v="4"/>
    <x v="2"/>
    <s v="Very Likely"/>
    <s v="Gap Year"/>
    <s v="yes"/>
  </r>
  <r>
    <n v="96"/>
    <n v="4"/>
    <n v="1"/>
    <n v="2"/>
    <n v="2"/>
    <n v="1"/>
    <n v="2"/>
    <n v="4"/>
    <n v="3"/>
    <n v="3"/>
    <n v="4"/>
    <n v="4"/>
    <n v="5"/>
    <x v="1"/>
    <x v="0"/>
    <x v="0"/>
    <n v="4"/>
    <n v="4"/>
    <n v="3"/>
    <n v="5"/>
    <n v="4"/>
    <s v="no"/>
    <x v="1"/>
    <n v="1"/>
    <n v="1"/>
    <n v="1"/>
    <x v="2"/>
    <s v="Neither/Not Sure"/>
    <s v="Medical School"/>
    <s v="no"/>
  </r>
  <r>
    <n v="97"/>
    <n v="4"/>
    <n v="1"/>
    <n v="3"/>
    <n v="1"/>
    <n v="2"/>
    <n v="2"/>
    <n v="4"/>
    <n v="2"/>
    <n v="3"/>
    <n v="1"/>
    <n v="3"/>
    <n v="2"/>
    <x v="0"/>
    <x v="1"/>
    <x v="1"/>
    <n v="3"/>
    <n v="4"/>
    <n v="4"/>
    <n v="3"/>
    <n v="4"/>
    <s v="no"/>
    <x v="2"/>
    <n v="4"/>
    <n v="4"/>
    <n v="4"/>
    <x v="0"/>
    <s v="Neither/Not Sure"/>
    <s v="Gap Year"/>
    <s v="no"/>
  </r>
  <r>
    <n v="98"/>
    <n v="1"/>
    <n v="1"/>
    <n v="1"/>
    <n v="1"/>
    <n v="1"/>
    <n v="1"/>
    <n v="5"/>
    <n v="3"/>
    <n v="3"/>
    <n v="1"/>
    <n v="4"/>
    <n v="4"/>
    <x v="0"/>
    <x v="1"/>
    <x v="1"/>
    <n v="1"/>
    <n v="1"/>
    <n v="2"/>
    <n v="3"/>
    <n v="4"/>
    <s v="maybe"/>
    <x v="4"/>
    <m/>
    <m/>
    <m/>
    <x v="0"/>
    <s v="Likely"/>
    <s v="Gap Year"/>
    <s v="no"/>
  </r>
  <r>
    <n v="99"/>
    <n v="2"/>
    <n v="1"/>
    <n v="1"/>
    <n v="1"/>
    <n v="2"/>
    <n v="1"/>
    <n v="5"/>
    <n v="4"/>
    <n v="3"/>
    <n v="1"/>
    <n v="4"/>
    <n v="3"/>
    <x v="0"/>
    <x v="1"/>
    <x v="1"/>
    <n v="3"/>
    <n v="5"/>
    <n v="5"/>
    <n v="4"/>
    <n v="4"/>
    <s v="maybe"/>
    <x v="3"/>
    <n v="4"/>
    <n v="4"/>
    <n v="5"/>
    <x v="0"/>
    <s v="Likely"/>
    <s v="Gap Year"/>
    <s v="no"/>
  </r>
  <r>
    <n v="100"/>
    <n v="3"/>
    <n v="1"/>
    <n v="3"/>
    <n v="3"/>
    <n v="3"/>
    <n v="3"/>
    <n v="5"/>
    <n v="2"/>
    <n v="3"/>
    <n v="3"/>
    <n v="3"/>
    <n v="3"/>
    <x v="0"/>
    <x v="1"/>
    <x v="1"/>
    <n v="4"/>
    <n v="3"/>
    <n v="4"/>
    <n v="4"/>
    <n v="3"/>
    <s v="yes"/>
    <x v="0"/>
    <n v="5"/>
    <n v="5"/>
    <n v="4"/>
    <x v="1"/>
    <s v="Likely"/>
    <s v="Gap Year"/>
    <s v="yes"/>
  </r>
  <r>
    <n v="101"/>
    <n v="3"/>
    <n v="1"/>
    <n v="2"/>
    <n v="2"/>
    <n v="1"/>
    <n v="1"/>
    <n v="4"/>
    <n v="3"/>
    <n v="3"/>
    <n v="4"/>
    <n v="3"/>
    <n v="2"/>
    <x v="1"/>
    <x v="1"/>
    <x v="1"/>
    <n v="1"/>
    <n v="1"/>
    <n v="1"/>
    <n v="4"/>
    <n v="4"/>
    <s v="yes"/>
    <x v="3"/>
    <n v="4"/>
    <n v="4"/>
    <n v="4"/>
    <x v="1"/>
    <s v="Likely"/>
    <s v="Gap Year"/>
    <s v="yes"/>
  </r>
  <r>
    <n v="102"/>
    <n v="3"/>
    <n v="1"/>
    <n v="3"/>
    <n v="1"/>
    <n v="2"/>
    <n v="1"/>
    <n v="3"/>
    <n v="2"/>
    <n v="3"/>
    <n v="2"/>
    <n v="3"/>
    <n v="1"/>
    <x v="2"/>
    <x v="1"/>
    <x v="1"/>
    <n v="5"/>
    <n v="4"/>
    <n v="4"/>
    <n v="4"/>
    <n v="5"/>
    <s v="maybe"/>
    <x v="0"/>
    <n v="4"/>
    <n v="4"/>
    <n v="4"/>
    <x v="1"/>
    <s v="Unlikely"/>
    <s v="Medical School"/>
    <s v="yes"/>
  </r>
  <r>
    <n v="103"/>
    <n v="3"/>
    <n v="1"/>
    <n v="1"/>
    <n v="1"/>
    <n v="1"/>
    <n v="3"/>
    <n v="4"/>
    <n v="3"/>
    <n v="3"/>
    <n v="1"/>
    <n v="3"/>
    <n v="4"/>
    <x v="0"/>
    <x v="0"/>
    <x v="1"/>
    <n v="3"/>
    <n v="3"/>
    <n v="3"/>
    <n v="3"/>
    <n v="5"/>
    <s v="yes"/>
    <x v="0"/>
    <n v="4"/>
    <n v="5"/>
    <n v="3"/>
    <x v="2"/>
    <s v="Likely"/>
    <s v="Gap Year"/>
    <s v="maybe"/>
  </r>
  <r>
    <n v="104"/>
    <n v="2"/>
    <n v="1"/>
    <n v="3"/>
    <n v="2"/>
    <n v="1"/>
    <n v="2"/>
    <n v="3"/>
    <n v="1"/>
    <n v="3"/>
    <n v="3"/>
    <n v="4"/>
    <n v="3"/>
    <x v="2"/>
    <x v="0"/>
    <x v="1"/>
    <n v="3"/>
    <n v="4"/>
    <n v="4"/>
    <n v="3"/>
    <n v="4"/>
    <s v="no"/>
    <x v="1"/>
    <n v="4"/>
    <n v="4"/>
    <n v="4"/>
    <x v="2"/>
    <s v="Very Likely"/>
    <s v="Medical School"/>
    <s v="yes"/>
  </r>
  <r>
    <n v="105"/>
    <n v="3"/>
    <n v="1"/>
    <n v="2"/>
    <n v="1"/>
    <n v="2"/>
    <n v="1"/>
    <n v="3"/>
    <n v="1"/>
    <n v="2"/>
    <n v="4"/>
    <n v="5"/>
    <n v="5"/>
    <x v="2"/>
    <x v="0"/>
    <x v="1"/>
    <n v="3"/>
    <n v="3"/>
    <n v="3"/>
    <n v="3"/>
    <n v="1"/>
    <s v="no"/>
    <x v="2"/>
    <n v="4"/>
    <n v="4"/>
    <n v="3"/>
    <x v="0"/>
    <s v="Unlikely"/>
    <s v="Medical School"/>
    <s v="maybe"/>
  </r>
  <r>
    <n v="106"/>
    <n v="1"/>
    <n v="2"/>
    <n v="3"/>
    <n v="3"/>
    <n v="3"/>
    <n v="3"/>
    <n v="5"/>
    <n v="4"/>
    <n v="3"/>
    <n v="2"/>
    <n v="4"/>
    <n v="3"/>
    <x v="0"/>
    <x v="1"/>
    <x v="0"/>
    <n v="4"/>
    <n v="5"/>
    <n v="5"/>
    <n v="3"/>
    <n v="4"/>
    <s v="no"/>
    <x v="0"/>
    <n v="3"/>
    <n v="5"/>
    <n v="3"/>
    <x v="0"/>
    <s v="Very Likely"/>
    <s v="Gap Year"/>
    <s v="no"/>
  </r>
  <r>
    <n v="107"/>
    <n v="3"/>
    <n v="2"/>
    <n v="3"/>
    <n v="2"/>
    <n v="3"/>
    <n v="3"/>
    <n v="5"/>
    <n v="3"/>
    <n v="3"/>
    <n v="2"/>
    <n v="4"/>
    <n v="3"/>
    <x v="0"/>
    <x v="1"/>
    <x v="0"/>
    <n v="3"/>
    <n v="3"/>
    <n v="3"/>
    <n v="3"/>
    <n v="3"/>
    <s v="maybe"/>
    <x v="0"/>
    <n v="2"/>
    <m/>
    <m/>
    <x v="0"/>
    <s v="Likely"/>
    <s v="Gap Year"/>
    <s v="no"/>
  </r>
  <r>
    <n v="108"/>
    <n v="2"/>
    <n v="2"/>
    <n v="2"/>
    <n v="2"/>
    <n v="2"/>
    <n v="2"/>
    <n v="5"/>
    <n v="3"/>
    <n v="3"/>
    <n v="2"/>
    <n v="4"/>
    <n v="4"/>
    <x v="0"/>
    <x v="1"/>
    <x v="0"/>
    <n v="4"/>
    <n v="4"/>
    <n v="4"/>
    <n v="4"/>
    <n v="4"/>
    <s v="maybe"/>
    <x v="2"/>
    <n v="4"/>
    <n v="4"/>
    <n v="4"/>
    <x v="1"/>
    <s v="Neither/Not Sure"/>
    <s v="Gap Year"/>
    <s v="no"/>
  </r>
  <r>
    <n v="109"/>
    <n v="1"/>
    <n v="2"/>
    <n v="2"/>
    <n v="2"/>
    <n v="2"/>
    <n v="2"/>
    <n v="5"/>
    <n v="4"/>
    <n v="3"/>
    <n v="2"/>
    <n v="4"/>
    <n v="4"/>
    <x v="0"/>
    <x v="1"/>
    <x v="0"/>
    <n v="3"/>
    <m/>
    <n v="3"/>
    <n v="5"/>
    <n v="4"/>
    <s v="yes"/>
    <x v="2"/>
    <n v="4"/>
    <n v="4"/>
    <n v="4"/>
    <x v="1"/>
    <s v="Very Likely"/>
    <s v="Gap Year"/>
    <s v="no"/>
  </r>
  <r>
    <n v="110"/>
    <n v="3"/>
    <n v="2"/>
    <n v="3"/>
    <n v="2"/>
    <n v="2"/>
    <n v="3"/>
    <n v="4"/>
    <n v="3"/>
    <n v="3"/>
    <n v="2"/>
    <n v="5"/>
    <n v="4"/>
    <x v="0"/>
    <x v="1"/>
    <x v="0"/>
    <n v="4"/>
    <n v="4"/>
    <n v="4"/>
    <n v="4"/>
    <n v="4"/>
    <s v="yes"/>
    <x v="0"/>
    <n v="4"/>
    <n v="4"/>
    <n v="3"/>
    <x v="1"/>
    <s v="Likely"/>
    <s v="Gap Year"/>
    <s v="no"/>
  </r>
  <r>
    <n v="111"/>
    <n v="3"/>
    <n v="2"/>
    <n v="2"/>
    <n v="3"/>
    <n v="2"/>
    <n v="2"/>
    <n v="4"/>
    <n v="4"/>
    <n v="3"/>
    <n v="3"/>
    <n v="4"/>
    <n v="3"/>
    <x v="0"/>
    <x v="1"/>
    <x v="0"/>
    <n v="5"/>
    <n v="3"/>
    <n v="3"/>
    <n v="3"/>
    <n v="4"/>
    <s v="yes"/>
    <x v="1"/>
    <n v="2"/>
    <n v="4"/>
    <n v="4"/>
    <x v="2"/>
    <s v="Unlikely"/>
    <s v="Gap Year"/>
    <s v="no"/>
  </r>
  <r>
    <n v="112"/>
    <n v="1"/>
    <n v="2"/>
    <n v="3"/>
    <n v="2"/>
    <n v="3"/>
    <n v="3"/>
    <n v="4"/>
    <n v="4"/>
    <n v="3"/>
    <n v="2"/>
    <n v="5"/>
    <n v="4"/>
    <x v="0"/>
    <x v="1"/>
    <x v="0"/>
    <n v="5"/>
    <n v="3"/>
    <n v="3"/>
    <n v="5"/>
    <n v="5"/>
    <s v="yes"/>
    <x v="3"/>
    <n v="5"/>
    <n v="4"/>
    <n v="4"/>
    <x v="2"/>
    <s v="Likely"/>
    <s v="Gap Year"/>
    <s v="no"/>
  </r>
  <r>
    <n v="113"/>
    <n v="4"/>
    <n v="2"/>
    <n v="1"/>
    <n v="2"/>
    <n v="1"/>
    <n v="1"/>
    <n v="5"/>
    <n v="3"/>
    <n v="5"/>
    <n v="2"/>
    <n v="3"/>
    <n v="3"/>
    <x v="0"/>
    <x v="1"/>
    <x v="0"/>
    <n v="3"/>
    <n v="3"/>
    <n v="4"/>
    <n v="4"/>
    <n v="4"/>
    <s v="no"/>
    <x v="0"/>
    <n v="4"/>
    <n v="4"/>
    <n v="4"/>
    <x v="0"/>
    <s v="Very Unlikely"/>
    <s v="Gap Year"/>
    <s v="no"/>
  </r>
  <r>
    <n v="114"/>
    <n v="1"/>
    <n v="2"/>
    <n v="2"/>
    <n v="1"/>
    <n v="1"/>
    <n v="1"/>
    <n v="5"/>
    <n v="3"/>
    <n v="5"/>
    <n v="1"/>
    <n v="3"/>
    <n v="3"/>
    <x v="0"/>
    <x v="1"/>
    <x v="0"/>
    <n v="4"/>
    <n v="4"/>
    <n v="4"/>
    <n v="4"/>
    <n v="4"/>
    <s v="no"/>
    <x v="2"/>
    <n v="4"/>
    <n v="4"/>
    <n v="4"/>
    <x v="0"/>
    <s v="Very Likely"/>
    <s v="Gap Year"/>
    <s v="no"/>
  </r>
  <r>
    <n v="115"/>
    <n v="2"/>
    <n v="2"/>
    <n v="3"/>
    <n v="3"/>
    <n v="3"/>
    <n v="3"/>
    <n v="4"/>
    <n v="4"/>
    <n v="3"/>
    <n v="3"/>
    <n v="3"/>
    <n v="3"/>
    <x v="0"/>
    <x v="1"/>
    <x v="0"/>
    <n v="4"/>
    <n v="3"/>
    <n v="4"/>
    <n v="4"/>
    <n v="4"/>
    <s v="no"/>
    <x v="2"/>
    <n v="4"/>
    <n v="4"/>
    <n v="4"/>
    <x v="0"/>
    <s v="Very Likely"/>
    <s v="Gap Year"/>
    <s v="no"/>
  </r>
  <r>
    <n v="116"/>
    <n v="3"/>
    <n v="2"/>
    <n v="2"/>
    <n v="2"/>
    <n v="2"/>
    <n v="1"/>
    <n v="4"/>
    <n v="3"/>
    <n v="3"/>
    <n v="2"/>
    <n v="4"/>
    <n v="4"/>
    <x v="0"/>
    <x v="1"/>
    <x v="0"/>
    <n v="5"/>
    <n v="4"/>
    <n v="5"/>
    <n v="5"/>
    <n v="4"/>
    <s v="maybe"/>
    <x v="0"/>
    <n v="4"/>
    <n v="5"/>
    <n v="4"/>
    <x v="1"/>
    <s v="Likely"/>
    <s v="Gap Year"/>
    <s v="no"/>
  </r>
  <r>
    <n v="117"/>
    <n v="1"/>
    <n v="2"/>
    <n v="3"/>
    <n v="1"/>
    <n v="3"/>
    <n v="2"/>
    <n v="3"/>
    <n v="4"/>
    <n v="3"/>
    <n v="1"/>
    <n v="4"/>
    <n v="2"/>
    <x v="1"/>
    <x v="1"/>
    <x v="0"/>
    <n v="5"/>
    <n v="4"/>
    <n v="5"/>
    <n v="5"/>
    <n v="4"/>
    <s v="maybe"/>
    <x v="1"/>
    <n v="1"/>
    <n v="1"/>
    <n v="1"/>
    <x v="2"/>
    <s v="Likely"/>
    <s v="Gap Year"/>
    <s v="yes"/>
  </r>
  <r>
    <n v="118"/>
    <n v="3"/>
    <n v="2"/>
    <n v="2"/>
    <n v="2"/>
    <n v="1"/>
    <n v="2"/>
    <n v="3"/>
    <n v="3"/>
    <n v="2"/>
    <n v="3"/>
    <n v="3"/>
    <n v="2"/>
    <x v="2"/>
    <x v="1"/>
    <x v="0"/>
    <n v="4"/>
    <n v="4"/>
    <n v="3"/>
    <n v="5"/>
    <n v="5"/>
    <s v="yes"/>
    <x v="0"/>
    <n v="2"/>
    <n v="3"/>
    <n v="4"/>
    <x v="1"/>
    <s v="Neither/Not Sure"/>
    <s v="Gap Year"/>
    <s v="no"/>
  </r>
  <r>
    <n v="119"/>
    <n v="3"/>
    <n v="2"/>
    <n v="3"/>
    <n v="2"/>
    <n v="3"/>
    <n v="2"/>
    <n v="3"/>
    <n v="3"/>
    <n v="3"/>
    <n v="4"/>
    <n v="4"/>
    <n v="2"/>
    <x v="2"/>
    <x v="1"/>
    <x v="0"/>
    <n v="3"/>
    <n v="4"/>
    <n v="4"/>
    <n v="3"/>
    <n v="3"/>
    <s v="yes"/>
    <x v="0"/>
    <n v="4"/>
    <n v="4"/>
    <n v="3"/>
    <x v="2"/>
    <s v="Likely"/>
    <s v="Full-time job"/>
    <s v="yes"/>
  </r>
  <r>
    <n v="120"/>
    <n v="2"/>
    <n v="2"/>
    <n v="3"/>
    <n v="2"/>
    <n v="2"/>
    <n v="2"/>
    <n v="3"/>
    <n v="3"/>
    <n v="3"/>
    <n v="3"/>
    <n v="2"/>
    <n v="2"/>
    <x v="2"/>
    <x v="1"/>
    <x v="0"/>
    <n v="5"/>
    <n v="5"/>
    <n v="5"/>
    <n v="5"/>
    <n v="5"/>
    <s v="yes"/>
    <x v="0"/>
    <n v="5"/>
    <n v="5"/>
    <n v="5"/>
    <x v="2"/>
    <s v="Likely"/>
    <s v="Medical School"/>
    <s v="yes"/>
  </r>
  <r>
    <n v="121"/>
    <n v="2"/>
    <n v="2"/>
    <n v="3"/>
    <n v="1"/>
    <n v="2"/>
    <n v="2"/>
    <n v="3"/>
    <n v="3"/>
    <n v="3"/>
    <n v="4"/>
    <n v="3"/>
    <n v="2"/>
    <x v="2"/>
    <x v="1"/>
    <x v="0"/>
    <n v="4"/>
    <n v="5"/>
    <n v="3"/>
    <n v="4"/>
    <n v="4"/>
    <s v="yes"/>
    <x v="1"/>
    <n v="1"/>
    <n v="1"/>
    <n v="1"/>
    <x v="1"/>
    <s v="Very Likely"/>
    <s v="Graduate School"/>
    <s v="maybe"/>
  </r>
  <r>
    <n v="122"/>
    <n v="1"/>
    <n v="2"/>
    <n v="1"/>
    <n v="3"/>
    <n v="1"/>
    <n v="1"/>
    <n v="2"/>
    <n v="3"/>
    <n v="5"/>
    <n v="4"/>
    <n v="4"/>
    <n v="1"/>
    <x v="2"/>
    <x v="1"/>
    <x v="0"/>
    <n v="5"/>
    <n v="5"/>
    <n v="5"/>
    <n v="5"/>
    <n v="5"/>
    <s v="no"/>
    <x v="1"/>
    <n v="5"/>
    <n v="5"/>
    <n v="4"/>
    <x v="0"/>
    <s v="Very Unlikely"/>
    <s v="Gap Year"/>
    <s v="maybe"/>
  </r>
  <r>
    <n v="123"/>
    <n v="3"/>
    <n v="2"/>
    <n v="2"/>
    <n v="2"/>
    <n v="2"/>
    <n v="2"/>
    <n v="3"/>
    <n v="3"/>
    <n v="2"/>
    <n v="3"/>
    <n v="4"/>
    <n v="2"/>
    <x v="2"/>
    <x v="1"/>
    <x v="0"/>
    <n v="3"/>
    <n v="4"/>
    <n v="4"/>
    <n v="4"/>
    <n v="4"/>
    <s v="no"/>
    <x v="1"/>
    <n v="4"/>
    <n v="5"/>
    <n v="4"/>
    <x v="0"/>
    <s v="Likely"/>
    <s v="Medical School"/>
    <s v="yes"/>
  </r>
  <r>
    <n v="124"/>
    <n v="3"/>
    <n v="2"/>
    <n v="3"/>
    <n v="2"/>
    <n v="3"/>
    <n v="3"/>
    <n v="3"/>
    <n v="3"/>
    <n v="3"/>
    <n v="2"/>
    <n v="3"/>
    <n v="3"/>
    <x v="2"/>
    <x v="1"/>
    <x v="0"/>
    <n v="4"/>
    <n v="3"/>
    <n v="4"/>
    <n v="4"/>
    <n v="4"/>
    <s v="no"/>
    <x v="3"/>
    <n v="4"/>
    <n v="5"/>
    <n v="4"/>
    <x v="1"/>
    <s v="Likely"/>
    <s v="Medical School"/>
    <s v="yes"/>
  </r>
  <r>
    <n v="125"/>
    <n v="2"/>
    <n v="2"/>
    <n v="3"/>
    <n v="2"/>
    <n v="2"/>
    <n v="2"/>
    <n v="3"/>
    <n v="3"/>
    <n v="3"/>
    <n v="3"/>
    <n v="3"/>
    <n v="2"/>
    <x v="2"/>
    <x v="1"/>
    <x v="0"/>
    <n v="4"/>
    <n v="4"/>
    <n v="3"/>
    <n v="3"/>
    <n v="3"/>
    <s v="maybe"/>
    <x v="2"/>
    <n v="3"/>
    <n v="3"/>
    <n v="3"/>
    <x v="1"/>
    <s v="Likely"/>
    <s v="Medical School"/>
    <s v="yes"/>
  </r>
  <r>
    <n v="126"/>
    <n v="3"/>
    <n v="2"/>
    <n v="2"/>
    <n v="2"/>
    <n v="2"/>
    <n v="2"/>
    <n v="5"/>
    <n v="4"/>
    <n v="5"/>
    <n v="1"/>
    <n v="4"/>
    <n v="3"/>
    <x v="0"/>
    <x v="0"/>
    <x v="0"/>
    <n v="3"/>
    <n v="3"/>
    <n v="3"/>
    <n v="3"/>
    <n v="3"/>
    <s v="maybe"/>
    <x v="0"/>
    <n v="4"/>
    <n v="4"/>
    <n v="3"/>
    <x v="1"/>
    <s v="Neither/Not Sure"/>
    <s v="Gap Year"/>
    <s v="yes"/>
  </r>
  <r>
    <n v="127"/>
    <n v="3"/>
    <n v="2"/>
    <n v="2"/>
    <n v="1"/>
    <n v="2"/>
    <n v="3"/>
    <n v="5"/>
    <n v="4"/>
    <n v="5"/>
    <n v="1"/>
    <n v="4"/>
    <n v="4"/>
    <x v="0"/>
    <x v="0"/>
    <x v="0"/>
    <n v="5"/>
    <n v="5"/>
    <n v="5"/>
    <n v="5"/>
    <n v="5"/>
    <s v="yes"/>
    <x v="3"/>
    <n v="5"/>
    <n v="5"/>
    <n v="5"/>
    <x v="2"/>
    <s v="Likely"/>
    <s v="Gap Year"/>
    <s v="yes"/>
  </r>
  <r>
    <n v="128"/>
    <n v="1"/>
    <n v="2"/>
    <n v="3"/>
    <n v="2"/>
    <n v="2"/>
    <n v="2"/>
    <n v="4"/>
    <n v="3"/>
    <n v="3"/>
    <n v="3"/>
    <n v="3"/>
    <n v="3"/>
    <x v="0"/>
    <x v="0"/>
    <x v="0"/>
    <n v="4"/>
    <n v="4"/>
    <n v="4"/>
    <n v="3"/>
    <n v="5"/>
    <s v="yes"/>
    <x v="1"/>
    <n v="4"/>
    <n v="5"/>
    <n v="4"/>
    <x v="2"/>
    <s v="Very Likely"/>
    <s v="Gap Year"/>
    <s v="no"/>
  </r>
  <r>
    <n v="129"/>
    <n v="2"/>
    <n v="2"/>
    <n v="3"/>
    <n v="3"/>
    <n v="1"/>
    <n v="2"/>
    <n v="5"/>
    <n v="3"/>
    <n v="5"/>
    <n v="3"/>
    <n v="4"/>
    <n v="3"/>
    <x v="0"/>
    <x v="0"/>
    <x v="0"/>
    <n v="4"/>
    <n v="4"/>
    <n v="4"/>
    <n v="3"/>
    <n v="4"/>
    <s v="yes"/>
    <x v="1"/>
    <n v="4"/>
    <n v="4"/>
    <n v="4"/>
    <x v="0"/>
    <s v="Likely"/>
    <s v="Gap Year"/>
    <s v="no"/>
  </r>
  <r>
    <n v="130"/>
    <n v="3"/>
    <n v="2"/>
    <n v="2"/>
    <n v="2"/>
    <n v="4"/>
    <n v="2"/>
    <n v="4"/>
    <n v="3"/>
    <n v="3"/>
    <n v="3"/>
    <n v="4"/>
    <n v="3"/>
    <x v="0"/>
    <x v="0"/>
    <x v="0"/>
    <n v="5"/>
    <n v="5"/>
    <n v="4"/>
    <n v="5"/>
    <n v="5"/>
    <s v="yes"/>
    <x v="1"/>
    <n v="5"/>
    <n v="5"/>
    <n v="4"/>
    <x v="0"/>
    <s v="Likely"/>
    <s v="Gap Year"/>
    <s v="no"/>
  </r>
  <r>
    <n v="131"/>
    <n v="1"/>
    <n v="2"/>
    <n v="3"/>
    <n v="3"/>
    <n v="3"/>
    <n v="3"/>
    <n v="5"/>
    <n v="3"/>
    <n v="5"/>
    <n v="3"/>
    <n v="3"/>
    <n v="3"/>
    <x v="0"/>
    <x v="0"/>
    <x v="0"/>
    <n v="5"/>
    <n v="5"/>
    <n v="4"/>
    <n v="4"/>
    <n v="5"/>
    <s v="no"/>
    <x v="1"/>
    <n v="5"/>
    <n v="5"/>
    <n v="4"/>
    <x v="0"/>
    <s v="Very Likely"/>
    <s v="Gap Year"/>
    <s v="no"/>
  </r>
  <r>
    <n v="132"/>
    <n v="1"/>
    <n v="2"/>
    <n v="3"/>
    <n v="1"/>
    <n v="2"/>
    <n v="1"/>
    <n v="3"/>
    <n v="4"/>
    <n v="5"/>
    <n v="1"/>
    <n v="5"/>
    <n v="3"/>
    <x v="0"/>
    <x v="0"/>
    <x v="0"/>
    <n v="5"/>
    <n v="5"/>
    <n v="4"/>
    <n v="3"/>
    <n v="4"/>
    <s v="no"/>
    <x v="3"/>
    <n v="3"/>
    <n v="4"/>
    <n v="3"/>
    <x v="1"/>
    <s v="Likely"/>
    <s v="Gap Year"/>
    <s v="no"/>
  </r>
  <r>
    <n v="133"/>
    <n v="1"/>
    <n v="2"/>
    <n v="3"/>
    <n v="2"/>
    <n v="3"/>
    <n v="3"/>
    <n v="4"/>
    <n v="4"/>
    <n v="3"/>
    <n v="1"/>
    <n v="4"/>
    <n v="3"/>
    <x v="0"/>
    <x v="0"/>
    <x v="0"/>
    <n v="4"/>
    <n v="4"/>
    <n v="4"/>
    <n v="4"/>
    <n v="4"/>
    <s v="no"/>
    <x v="1"/>
    <n v="1"/>
    <n v="3"/>
    <n v="3"/>
    <x v="1"/>
    <s v="Likely"/>
    <s v="Medical School"/>
    <s v="yes"/>
  </r>
  <r>
    <n v="134"/>
    <n v="2"/>
    <n v="2"/>
    <n v="1"/>
    <n v="2"/>
    <n v="2"/>
    <n v="3"/>
    <n v="3"/>
    <n v="3"/>
    <n v="5"/>
    <n v="2"/>
    <n v="4"/>
    <n v="4"/>
    <x v="0"/>
    <x v="0"/>
    <x v="0"/>
    <n v="4"/>
    <n v="5"/>
    <n v="5"/>
    <n v="5"/>
    <n v="5"/>
    <s v="maybe"/>
    <x v="3"/>
    <n v="4"/>
    <n v="5"/>
    <n v="5"/>
    <x v="1"/>
    <s v="Unlikely"/>
    <s v="Medical School"/>
    <s v="yes"/>
  </r>
  <r>
    <n v="135"/>
    <n v="1"/>
    <n v="2"/>
    <n v="3"/>
    <n v="2"/>
    <n v="2"/>
    <n v="3"/>
    <n v="5"/>
    <n v="3"/>
    <n v="5"/>
    <n v="2"/>
    <n v="2"/>
    <n v="3"/>
    <x v="0"/>
    <x v="0"/>
    <x v="0"/>
    <n v="3"/>
    <n v="3"/>
    <n v="3"/>
    <n v="3"/>
    <n v="4"/>
    <s v="maybe"/>
    <x v="2"/>
    <n v="5"/>
    <n v="5"/>
    <n v="5"/>
    <x v="2"/>
    <s v="Very Likely"/>
    <s v="Medical School"/>
    <s v="yes"/>
  </r>
  <r>
    <n v="136"/>
    <n v="3"/>
    <n v="2"/>
    <n v="3"/>
    <n v="3"/>
    <n v="3"/>
    <n v="3"/>
    <n v="3"/>
    <n v="3"/>
    <n v="3"/>
    <n v="3"/>
    <n v="4"/>
    <n v="3"/>
    <x v="1"/>
    <x v="0"/>
    <x v="0"/>
    <n v="4"/>
    <n v="4"/>
    <n v="4"/>
    <n v="5"/>
    <n v="5"/>
    <s v="maybe"/>
    <x v="3"/>
    <n v="5"/>
    <n v="5"/>
    <n v="5"/>
    <x v="2"/>
    <s v="Likely"/>
    <s v="Gap Year"/>
    <s v="yes"/>
  </r>
  <r>
    <n v="137"/>
    <n v="3"/>
    <n v="2"/>
    <n v="2"/>
    <n v="3"/>
    <n v="1"/>
    <n v="2"/>
    <n v="3"/>
    <n v="3"/>
    <n v="3"/>
    <n v="3"/>
    <n v="4"/>
    <n v="3"/>
    <x v="1"/>
    <x v="0"/>
    <x v="0"/>
    <n v="4"/>
    <n v="4"/>
    <n v="4"/>
    <n v="4"/>
    <n v="4"/>
    <s v="no"/>
    <x v="2"/>
    <n v="5"/>
    <n v="5"/>
    <n v="5"/>
    <x v="0"/>
    <s v="Very Likely"/>
    <s v="Graduate School"/>
    <s v="maybe"/>
  </r>
  <r>
    <n v="138"/>
    <n v="2"/>
    <n v="2"/>
    <n v="3"/>
    <n v="4"/>
    <n v="4"/>
    <n v="4"/>
    <n v="3"/>
    <n v="4"/>
    <n v="3"/>
    <n v="4"/>
    <n v="5"/>
    <n v="4"/>
    <x v="1"/>
    <x v="0"/>
    <x v="0"/>
    <n v="5"/>
    <n v="5"/>
    <n v="5"/>
    <n v="5"/>
    <n v="5"/>
    <s v="maybe"/>
    <x v="2"/>
    <n v="4"/>
    <n v="5"/>
    <n v="5"/>
    <x v="0"/>
    <s v="Likely"/>
    <s v="Gap Year"/>
    <s v="yes"/>
  </r>
  <r>
    <n v="139"/>
    <n v="2"/>
    <n v="2"/>
    <n v="3"/>
    <n v="2"/>
    <n v="3"/>
    <n v="3"/>
    <n v="4"/>
    <n v="4"/>
    <n v="3"/>
    <n v="3"/>
    <n v="4"/>
    <n v="4"/>
    <x v="1"/>
    <x v="0"/>
    <x v="0"/>
    <n v="4"/>
    <n v="4"/>
    <n v="4"/>
    <n v="3"/>
    <n v="4"/>
    <s v="yes"/>
    <x v="0"/>
    <n v="2"/>
    <n v="4"/>
    <n v="2"/>
    <x v="0"/>
    <s v="Likely"/>
    <s v="Gap Year"/>
    <s v="yes"/>
  </r>
  <r>
    <n v="140"/>
    <n v="2"/>
    <n v="2"/>
    <n v="2"/>
    <n v="2"/>
    <n v="1"/>
    <n v="3"/>
    <n v="3"/>
    <n v="2"/>
    <n v="2"/>
    <n v="4"/>
    <n v="4"/>
    <n v="4"/>
    <x v="2"/>
    <x v="0"/>
    <x v="0"/>
    <n v="3"/>
    <n v="5"/>
    <n v="5"/>
    <n v="5"/>
    <n v="4"/>
    <s v="no"/>
    <x v="2"/>
    <n v="5"/>
    <n v="5"/>
    <n v="4"/>
    <x v="1"/>
    <s v="Likely"/>
    <s v="Medical School"/>
    <s v="no"/>
  </r>
  <r>
    <n v="141"/>
    <n v="3"/>
    <n v="2"/>
    <n v="1"/>
    <n v="1"/>
    <n v="1"/>
    <n v="1"/>
    <n v="3"/>
    <n v="3"/>
    <n v="1"/>
    <n v="3"/>
    <n v="4"/>
    <n v="4"/>
    <x v="2"/>
    <x v="0"/>
    <x v="0"/>
    <n v="4"/>
    <n v="4"/>
    <n v="4"/>
    <n v="4"/>
    <n v="4"/>
    <s v="no"/>
    <x v="0"/>
    <n v="4"/>
    <n v="4"/>
    <n v="3"/>
    <x v="1"/>
    <s v="Very Likely"/>
    <s v="Graduate School"/>
    <s v="maybe"/>
  </r>
  <r>
    <n v="142"/>
    <n v="3"/>
    <n v="2"/>
    <n v="3"/>
    <n v="3"/>
    <n v="2"/>
    <n v="2"/>
    <n v="5"/>
    <n v="3"/>
    <n v="5"/>
    <n v="2"/>
    <n v="3"/>
    <n v="4"/>
    <x v="0"/>
    <x v="1"/>
    <x v="1"/>
    <n v="5"/>
    <n v="5"/>
    <n v="5"/>
    <n v="4"/>
    <n v="5"/>
    <s v="no"/>
    <x v="1"/>
    <n v="5"/>
    <n v="5"/>
    <n v="5"/>
    <x v="1"/>
    <s v="Very Likely"/>
    <s v="Medical School"/>
    <s v="yes"/>
  </r>
  <r>
    <n v="143"/>
    <n v="1"/>
    <n v="2"/>
    <n v="2"/>
    <n v="2"/>
    <n v="3"/>
    <n v="2"/>
    <n v="5"/>
    <n v="3"/>
    <n v="3"/>
    <n v="2"/>
    <n v="4"/>
    <n v="3"/>
    <x v="0"/>
    <x v="1"/>
    <x v="1"/>
    <n v="4"/>
    <n v="4"/>
    <n v="1"/>
    <n v="4"/>
    <n v="4"/>
    <s v="maybe"/>
    <x v="0"/>
    <n v="5"/>
    <n v="5"/>
    <n v="5"/>
    <x v="2"/>
    <s v="Likely"/>
    <s v="Medical School"/>
    <s v="yes"/>
  </r>
  <r>
    <n v="144"/>
    <n v="3"/>
    <n v="2"/>
    <n v="2"/>
    <n v="5"/>
    <n v="2"/>
    <n v="2"/>
    <n v="3"/>
    <n v="3"/>
    <n v="3"/>
    <n v="5"/>
    <n v="4"/>
    <n v="2"/>
    <x v="1"/>
    <x v="1"/>
    <x v="1"/>
    <n v="4"/>
    <n v="2"/>
    <n v="1"/>
    <n v="5"/>
    <n v="5"/>
    <s v="maybe"/>
    <x v="0"/>
    <n v="5"/>
    <n v="5"/>
    <n v="5"/>
    <x v="2"/>
    <s v="Very Likely"/>
    <s v="Graduate School"/>
    <s v="maybe"/>
  </r>
  <r>
    <n v="145"/>
    <n v="1"/>
    <n v="2"/>
    <n v="2"/>
    <n v="2"/>
    <n v="2"/>
    <n v="2"/>
    <n v="2"/>
    <n v="3"/>
    <n v="2"/>
    <n v="3"/>
    <n v="3"/>
    <n v="2"/>
    <x v="2"/>
    <x v="1"/>
    <x v="1"/>
    <n v="4"/>
    <n v="4"/>
    <n v="1"/>
    <n v="5"/>
    <n v="5"/>
    <s v="maybe"/>
    <x v="2"/>
    <n v="5"/>
    <n v="5"/>
    <n v="5"/>
    <x v="0"/>
    <s v="Very Likely"/>
    <s v="Graduate School"/>
    <s v="maybe"/>
  </r>
  <r>
    <n v="146"/>
    <n v="3"/>
    <n v="2"/>
    <n v="3"/>
    <n v="2"/>
    <n v="3"/>
    <n v="2"/>
    <n v="3"/>
    <n v="3"/>
    <n v="3"/>
    <n v="3"/>
    <n v="4"/>
    <n v="2"/>
    <x v="2"/>
    <x v="1"/>
    <x v="1"/>
    <n v="3"/>
    <n v="4"/>
    <n v="4"/>
    <n v="3"/>
    <n v="3"/>
    <s v="yes"/>
    <x v="2"/>
    <n v="4"/>
    <n v="4"/>
    <n v="4"/>
    <x v="0"/>
    <s v="Very Likely"/>
    <s v="Gap Year"/>
    <s v="yes"/>
  </r>
  <r>
    <n v="147"/>
    <n v="2"/>
    <n v="2"/>
    <n v="3"/>
    <n v="3"/>
    <n v="3"/>
    <n v="3"/>
    <n v="5"/>
    <n v="4"/>
    <n v="5"/>
    <n v="3"/>
    <n v="4"/>
    <n v="4"/>
    <x v="0"/>
    <x v="0"/>
    <x v="1"/>
    <n v="4"/>
    <n v="4"/>
    <n v="1"/>
    <n v="4"/>
    <n v="4"/>
    <s v="maybe"/>
    <x v="2"/>
    <n v="4"/>
    <n v="4"/>
    <n v="4"/>
    <x v="0"/>
    <s v="Neither/Not Sure"/>
    <s v="Medical School"/>
    <s v="yes"/>
  </r>
  <r>
    <n v="148"/>
    <n v="2"/>
    <n v="2"/>
    <n v="2"/>
    <n v="1"/>
    <n v="3"/>
    <n v="3"/>
    <n v="4"/>
    <n v="4"/>
    <n v="3"/>
    <n v="3"/>
    <n v="4"/>
    <n v="4"/>
    <x v="1"/>
    <x v="0"/>
    <x v="1"/>
    <n v="5"/>
    <n v="5"/>
    <n v="1"/>
    <n v="5"/>
    <n v="5"/>
    <s v="maybe"/>
    <x v="3"/>
    <n v="5"/>
    <n v="5"/>
    <n v="5"/>
    <x v="1"/>
    <s v="Likely"/>
    <s v="Gap Year"/>
    <s v="yes"/>
  </r>
  <r>
    <n v="149"/>
    <n v="2"/>
    <n v="2"/>
    <n v="2"/>
    <n v="2"/>
    <n v="3"/>
    <n v="3"/>
    <n v="3"/>
    <n v="3"/>
    <n v="3"/>
    <n v="4"/>
    <n v="4"/>
    <n v="4"/>
    <x v="2"/>
    <x v="0"/>
    <x v="1"/>
    <n v="4"/>
    <n v="4"/>
    <n v="1"/>
    <n v="4"/>
    <n v="5"/>
    <s v="no"/>
    <x v="0"/>
    <n v="3"/>
    <n v="4"/>
    <n v="4"/>
    <x v="1"/>
    <s v="Very Likely"/>
    <s v="Graduate School"/>
    <s v="maybe"/>
  </r>
  <r>
    <n v="150"/>
    <n v="3"/>
    <n v="3"/>
    <n v="3"/>
    <n v="3"/>
    <n v="3"/>
    <n v="3"/>
    <n v="5"/>
    <n v="3"/>
    <n v="3"/>
    <n v="3"/>
    <n v="3"/>
    <n v="3"/>
    <x v="0"/>
    <x v="1"/>
    <x v="0"/>
    <n v="4"/>
    <n v="4"/>
    <n v="4"/>
    <n v="4"/>
    <n v="4"/>
    <s v="no"/>
    <x v="1"/>
    <n v="4"/>
    <n v="5"/>
    <n v="4"/>
    <x v="1"/>
    <s v="Likely"/>
    <s v="Medical School"/>
    <s v="yes"/>
  </r>
  <r>
    <n v="151"/>
    <n v="1"/>
    <n v="3"/>
    <n v="3"/>
    <n v="4"/>
    <n v="3"/>
    <n v="1"/>
    <n v="5"/>
    <n v="4"/>
    <n v="3"/>
    <n v="3"/>
    <n v="4"/>
    <n v="3"/>
    <x v="0"/>
    <x v="1"/>
    <x v="0"/>
    <n v="4"/>
    <n v="4"/>
    <n v="4"/>
    <n v="4"/>
    <n v="3"/>
    <s v="no"/>
    <x v="2"/>
    <n v="4"/>
    <n v="4"/>
    <n v="4"/>
    <x v="2"/>
    <s v="Likely"/>
    <s v="Medical School"/>
    <s v="yes"/>
  </r>
  <r>
    <n v="152"/>
    <n v="3"/>
    <n v="3"/>
    <n v="3"/>
    <n v="2"/>
    <n v="2"/>
    <n v="3"/>
    <n v="5"/>
    <n v="4"/>
    <n v="3"/>
    <n v="2"/>
    <n v="4"/>
    <n v="4"/>
    <x v="0"/>
    <x v="1"/>
    <x v="0"/>
    <n v="4"/>
    <n v="4"/>
    <n v="4"/>
    <n v="5"/>
    <n v="4"/>
    <s v="maybe"/>
    <x v="0"/>
    <n v="4"/>
    <n v="4"/>
    <n v="3"/>
    <x v="2"/>
    <s v="Likely"/>
    <s v="Medical School"/>
    <s v="yes"/>
  </r>
  <r>
    <n v="153"/>
    <n v="1"/>
    <n v="3"/>
    <n v="3"/>
    <n v="5"/>
    <n v="5"/>
    <n v="1"/>
    <n v="4"/>
    <n v="2"/>
    <n v="3"/>
    <n v="5"/>
    <n v="5"/>
    <n v="3"/>
    <x v="0"/>
    <x v="1"/>
    <x v="0"/>
    <n v="5"/>
    <n v="4"/>
    <n v="4"/>
    <n v="4"/>
    <n v="4"/>
    <s v="maybe"/>
    <x v="0"/>
    <n v="4"/>
    <n v="4"/>
    <n v="4"/>
    <x v="0"/>
    <s v="Unlikely"/>
    <s v="Medical School"/>
    <s v="yes"/>
  </r>
  <r>
    <n v="154"/>
    <n v="3"/>
    <n v="3"/>
    <n v="2"/>
    <n v="3"/>
    <n v="4"/>
    <n v="3"/>
    <n v="3"/>
    <n v="4"/>
    <n v="3"/>
    <n v="3"/>
    <n v="4"/>
    <n v="3"/>
    <x v="1"/>
    <x v="1"/>
    <x v="0"/>
    <n v="5"/>
    <n v="5"/>
    <n v="5"/>
    <n v="4"/>
    <n v="3"/>
    <s v="yes"/>
    <x v="3"/>
    <n v="4"/>
    <n v="4"/>
    <n v="4"/>
    <x v="0"/>
    <s v="Very Likely"/>
    <s v="Graduate School"/>
    <s v="maybe"/>
  </r>
  <r>
    <n v="155"/>
    <n v="4"/>
    <n v="3"/>
    <n v="3"/>
    <n v="2"/>
    <n v="2"/>
    <n v="2"/>
    <n v="4"/>
    <n v="4"/>
    <n v="3"/>
    <n v="3"/>
    <n v="3"/>
    <n v="1"/>
    <x v="1"/>
    <x v="1"/>
    <x v="0"/>
    <n v="5"/>
    <n v="5"/>
    <n v="5"/>
    <n v="5"/>
    <n v="4"/>
    <s v="yes"/>
    <x v="0"/>
    <n v="5"/>
    <n v="5"/>
    <n v="5"/>
    <x v="0"/>
    <s v="Very Likely"/>
    <s v="Graduate School"/>
    <s v="yes"/>
  </r>
  <r>
    <n v="156"/>
    <n v="5"/>
    <n v="3"/>
    <n v="3"/>
    <n v="2"/>
    <n v="2"/>
    <n v="2"/>
    <n v="5"/>
    <n v="4"/>
    <n v="3"/>
    <n v="4"/>
    <n v="3"/>
    <n v="2"/>
    <x v="1"/>
    <x v="1"/>
    <x v="0"/>
    <n v="5"/>
    <n v="5"/>
    <n v="5"/>
    <n v="4"/>
    <n v="4"/>
    <s v="yes"/>
    <x v="0"/>
    <n v="3"/>
    <n v="5"/>
    <n v="4"/>
    <x v="1"/>
    <s v="Very Likely"/>
    <s v="Graduate School"/>
    <s v="yes"/>
  </r>
  <r>
    <n v="157"/>
    <n v="3"/>
    <n v="3"/>
    <n v="1"/>
    <n v="1"/>
    <n v="3"/>
    <n v="2"/>
    <n v="4"/>
    <n v="4"/>
    <n v="3"/>
    <n v="4"/>
    <n v="4"/>
    <n v="2"/>
    <x v="1"/>
    <x v="1"/>
    <x v="0"/>
    <n v="3"/>
    <n v="3"/>
    <n v="3"/>
    <n v="4"/>
    <n v="4"/>
    <s v="yes"/>
    <x v="3"/>
    <n v="4"/>
    <n v="4"/>
    <n v="4"/>
    <x v="1"/>
    <s v="Very Likely"/>
    <s v="Graduate School"/>
    <s v="yes"/>
  </r>
  <r>
    <n v="158"/>
    <n v="3"/>
    <n v="3"/>
    <n v="2"/>
    <n v="2"/>
    <n v="3"/>
    <n v="2"/>
    <n v="4"/>
    <n v="4"/>
    <n v="3"/>
    <n v="3"/>
    <n v="4"/>
    <n v="2"/>
    <x v="1"/>
    <x v="1"/>
    <x v="0"/>
    <n v="5"/>
    <n v="5"/>
    <n v="5"/>
    <n v="5"/>
    <n v="5"/>
    <s v="no"/>
    <x v="1"/>
    <n v="5"/>
    <n v="5"/>
    <n v="5"/>
    <x v="1"/>
    <s v="Very Likely"/>
    <s v="Graduate School"/>
    <s v="yes"/>
  </r>
  <r>
    <n v="159"/>
    <n v="3"/>
    <n v="3"/>
    <n v="3"/>
    <n v="3"/>
    <n v="4"/>
    <n v="3"/>
    <n v="3"/>
    <n v="3"/>
    <n v="3"/>
    <n v="4"/>
    <n v="5"/>
    <n v="3"/>
    <x v="2"/>
    <x v="1"/>
    <x v="0"/>
    <n v="4"/>
    <n v="5"/>
    <n v="3"/>
    <n v="4"/>
    <n v="4"/>
    <s v="no"/>
    <x v="0"/>
    <n v="5"/>
    <n v="5"/>
    <n v="5"/>
    <x v="2"/>
    <s v="Very Likely"/>
    <s v="Gap Year"/>
    <s v="maybe"/>
  </r>
  <r>
    <n v="160"/>
    <n v="4"/>
    <n v="3"/>
    <n v="3"/>
    <n v="3"/>
    <n v="3"/>
    <n v="3"/>
    <n v="3"/>
    <n v="3"/>
    <n v="3"/>
    <n v="3"/>
    <n v="4"/>
    <n v="3"/>
    <x v="2"/>
    <x v="1"/>
    <x v="0"/>
    <n v="4"/>
    <n v="5"/>
    <n v="5"/>
    <n v="4"/>
    <n v="5"/>
    <s v="no"/>
    <x v="5"/>
    <n v="4"/>
    <n v="4"/>
    <n v="4"/>
    <x v="2"/>
    <s v="Likely"/>
    <s v="Graduate School"/>
    <s v="yes"/>
  </r>
  <r>
    <n v="161"/>
    <n v="3"/>
    <n v="3"/>
    <n v="3"/>
    <n v="2"/>
    <n v="2"/>
    <n v="3"/>
    <n v="3"/>
    <n v="3"/>
    <n v="3"/>
    <n v="3"/>
    <n v="3"/>
    <n v="3"/>
    <x v="2"/>
    <x v="1"/>
    <x v="0"/>
    <n v="4"/>
    <n v="4"/>
    <n v="4"/>
    <n v="3"/>
    <n v="3"/>
    <s v="maybe"/>
    <x v="0"/>
    <n v="3"/>
    <n v="4"/>
    <n v="3"/>
    <x v="0"/>
    <s v="Very Likely"/>
    <s v="Gap Year"/>
    <s v="maybe"/>
  </r>
  <r>
    <n v="162"/>
    <n v="3"/>
    <n v="3"/>
    <n v="3"/>
    <n v="1"/>
    <n v="3"/>
    <n v="1"/>
    <n v="3"/>
    <n v="3"/>
    <n v="3"/>
    <n v="3"/>
    <n v="4"/>
    <n v="1"/>
    <x v="2"/>
    <x v="1"/>
    <x v="0"/>
    <n v="4"/>
    <n v="4"/>
    <n v="4"/>
    <n v="4"/>
    <n v="4"/>
    <s v="maybe"/>
    <x v="0"/>
    <n v="3"/>
    <n v="4"/>
    <n v="3"/>
    <x v="0"/>
    <s v="Neither/Not Sure"/>
    <s v="Gap Year"/>
    <s v="no"/>
  </r>
  <r>
    <n v="163"/>
    <n v="3"/>
    <n v="3"/>
    <n v="3"/>
    <n v="2"/>
    <n v="2"/>
    <n v="2"/>
    <n v="3"/>
    <n v="2"/>
    <n v="3"/>
    <n v="3"/>
    <n v="2"/>
    <n v="2"/>
    <x v="2"/>
    <x v="1"/>
    <x v="0"/>
    <n v="3"/>
    <n v="3"/>
    <n v="4"/>
    <n v="4"/>
    <n v="4"/>
    <s v="yes"/>
    <x v="2"/>
    <n v="5"/>
    <n v="5"/>
    <n v="4"/>
    <x v="0"/>
    <s v="Likely"/>
    <s v="Gap Year"/>
    <s v="maybe"/>
  </r>
  <r>
    <n v="164"/>
    <n v="3"/>
    <n v="3"/>
    <n v="3"/>
    <n v="3"/>
    <n v="3"/>
    <n v="2"/>
    <n v="3"/>
    <n v="2"/>
    <n v="3"/>
    <n v="4"/>
    <n v="4"/>
    <n v="2"/>
    <x v="2"/>
    <x v="1"/>
    <x v="0"/>
    <n v="5"/>
    <n v="5"/>
    <n v="5"/>
    <n v="5"/>
    <n v="5"/>
    <s v="yes"/>
    <x v="0"/>
    <n v="4"/>
    <n v="2"/>
    <n v="2"/>
    <x v="1"/>
    <s v="Very Likely"/>
    <s v="Gap Year"/>
    <s v="maybe"/>
  </r>
  <r>
    <n v="165"/>
    <n v="3"/>
    <n v="3"/>
    <n v="3"/>
    <n v="3"/>
    <n v="1"/>
    <n v="3"/>
    <n v="3"/>
    <n v="2"/>
    <n v="3"/>
    <n v="3"/>
    <n v="3"/>
    <n v="3"/>
    <x v="2"/>
    <x v="1"/>
    <x v="0"/>
    <n v="5"/>
    <n v="4"/>
    <n v="3"/>
    <n v="3"/>
    <n v="4"/>
    <s v="yes"/>
    <x v="3"/>
    <n v="4"/>
    <n v="4"/>
    <n v="4"/>
    <x v="1"/>
    <s v="Very Likely"/>
    <s v="Gap Year"/>
    <s v="maybe"/>
  </r>
  <r>
    <n v="166"/>
    <n v="3"/>
    <n v="3"/>
    <n v="3"/>
    <n v="3"/>
    <n v="5"/>
    <n v="3"/>
    <n v="3"/>
    <n v="2"/>
    <n v="3"/>
    <n v="3"/>
    <n v="5"/>
    <n v="3"/>
    <x v="2"/>
    <x v="1"/>
    <x v="0"/>
    <n v="4"/>
    <n v="4"/>
    <n v="4"/>
    <n v="5"/>
    <n v="5"/>
    <s v="yes"/>
    <x v="3"/>
    <n v="4"/>
    <n v="4"/>
    <n v="3"/>
    <x v="1"/>
    <s v="Likely"/>
    <s v="Full-time job"/>
    <s v="yes"/>
  </r>
  <r>
    <n v="167"/>
    <n v="3"/>
    <n v="3"/>
    <n v="3"/>
    <n v="2"/>
    <n v="1"/>
    <n v="2"/>
    <n v="3"/>
    <n v="3"/>
    <n v="3"/>
    <n v="3"/>
    <n v="3"/>
    <n v="2"/>
    <x v="2"/>
    <x v="1"/>
    <x v="0"/>
    <n v="4"/>
    <n v="4"/>
    <n v="5"/>
    <n v="5"/>
    <n v="5"/>
    <s v="no"/>
    <x v="5"/>
    <n v="5"/>
    <n v="5"/>
    <n v="4"/>
    <x v="2"/>
    <s v="Very Unlikely"/>
    <s v="Gap Year"/>
    <s v="maybe"/>
  </r>
  <r>
    <n v="168"/>
    <n v="3"/>
    <n v="3"/>
    <n v="3"/>
    <n v="2"/>
    <n v="3"/>
    <n v="1"/>
    <n v="3"/>
    <n v="2"/>
    <n v="3"/>
    <n v="4"/>
    <n v="4"/>
    <n v="1"/>
    <x v="2"/>
    <x v="1"/>
    <x v="0"/>
    <n v="5"/>
    <n v="4"/>
    <n v="4"/>
    <n v="4"/>
    <n v="5"/>
    <s v="no"/>
    <x v="0"/>
    <n v="4"/>
    <n v="4"/>
    <n v="3"/>
    <x v="2"/>
    <s v="Very Likely"/>
    <s v="Gap Year"/>
    <s v="maybe"/>
  </r>
  <r>
    <n v="169"/>
    <n v="3"/>
    <n v="3"/>
    <n v="3"/>
    <n v="2"/>
    <n v="3"/>
    <n v="3"/>
    <n v="4"/>
    <n v="4"/>
    <n v="3"/>
    <n v="2"/>
    <n v="5"/>
    <n v="4"/>
    <x v="0"/>
    <x v="0"/>
    <x v="0"/>
    <n v="3"/>
    <n v="4"/>
    <n v="4"/>
    <n v="4"/>
    <n v="4"/>
    <s v="no"/>
    <x v="0"/>
    <n v="4"/>
    <n v="4"/>
    <n v="3"/>
    <x v="0"/>
    <s v="Likely"/>
    <s v="Medical School"/>
    <s v="yes"/>
  </r>
  <r>
    <n v="170"/>
    <n v="1"/>
    <n v="3"/>
    <n v="3"/>
    <n v="1"/>
    <n v="1"/>
    <n v="2"/>
    <n v="1"/>
    <n v="3"/>
    <n v="3"/>
    <n v="2"/>
    <n v="4"/>
    <n v="3"/>
    <x v="1"/>
    <x v="0"/>
    <x v="0"/>
    <n v="5"/>
    <n v="5"/>
    <n v="5"/>
    <n v="5"/>
    <n v="5"/>
    <s v="maybe"/>
    <x v="3"/>
    <n v="4"/>
    <n v="4"/>
    <n v="4"/>
    <x v="0"/>
    <s v="Very Likely"/>
    <s v="Graduate School"/>
    <s v="yes"/>
  </r>
  <r>
    <n v="171"/>
    <n v="3"/>
    <n v="3"/>
    <n v="3"/>
    <n v="2"/>
    <n v="2"/>
    <n v="2"/>
    <n v="4"/>
    <n v="4"/>
    <n v="3"/>
    <n v="3"/>
    <n v="3"/>
    <n v="3"/>
    <x v="1"/>
    <x v="0"/>
    <x v="0"/>
    <n v="5"/>
    <n v="4"/>
    <n v="5"/>
    <n v="5"/>
    <n v="5"/>
    <s v="maybe"/>
    <x v="2"/>
    <n v="5"/>
    <n v="5"/>
    <n v="4"/>
    <x v="0"/>
    <s v="Very Likely"/>
    <s v="Graduate School"/>
    <s v="yes"/>
  </r>
  <r>
    <n v="172"/>
    <n v="3"/>
    <n v="3"/>
    <n v="3"/>
    <n v="3"/>
    <n v="2"/>
    <n v="3"/>
    <n v="4"/>
    <n v="4"/>
    <n v="3"/>
    <n v="4"/>
    <n v="4"/>
    <n v="3"/>
    <x v="1"/>
    <x v="0"/>
    <x v="0"/>
    <n v="3"/>
    <n v="4"/>
    <n v="4"/>
    <n v="4"/>
    <n v="5"/>
    <s v="yes"/>
    <x v="2"/>
    <n v="5"/>
    <n v="5"/>
    <n v="4"/>
    <x v="1"/>
    <s v="Very Likely"/>
    <s v="Graduate School"/>
    <s v="yes"/>
  </r>
  <r>
    <n v="173"/>
    <n v="5"/>
    <n v="3"/>
    <n v="3"/>
    <n v="3"/>
    <n v="4"/>
    <n v="5"/>
    <n v="4"/>
    <n v="3"/>
    <n v="3"/>
    <n v="4"/>
    <n v="5"/>
    <n v="5"/>
    <x v="1"/>
    <x v="0"/>
    <x v="0"/>
    <n v="3"/>
    <n v="3"/>
    <n v="4"/>
    <n v="3"/>
    <n v="4"/>
    <s v="yes"/>
    <x v="0"/>
    <n v="4"/>
    <n v="4"/>
    <n v="4"/>
    <x v="1"/>
    <s v="Very Likely"/>
    <s v="Graduate School"/>
    <s v="yes"/>
  </r>
  <r>
    <n v="174"/>
    <n v="2"/>
    <n v="3"/>
    <n v="2"/>
    <n v="4"/>
    <n v="2"/>
    <n v="2"/>
    <n v="3"/>
    <n v="5"/>
    <n v="3"/>
    <n v="5"/>
    <n v="3"/>
    <n v="2"/>
    <x v="1"/>
    <x v="0"/>
    <x v="0"/>
    <n v="4"/>
    <n v="4"/>
    <n v="4"/>
    <n v="5"/>
    <n v="5"/>
    <s v="yes"/>
    <x v="0"/>
    <n v="4"/>
    <n v="4"/>
    <n v="3"/>
    <x v="1"/>
    <s v="Neither/Not Sure"/>
    <s v="Medical School"/>
    <s v="no"/>
  </r>
  <r>
    <n v="175"/>
    <n v="3"/>
    <n v="3"/>
    <n v="2"/>
    <n v="3"/>
    <n v="4"/>
    <n v="3"/>
    <n v="3"/>
    <n v="5"/>
    <n v="3"/>
    <n v="4"/>
    <n v="4"/>
    <n v="3"/>
    <x v="2"/>
    <x v="0"/>
    <x v="0"/>
    <n v="4"/>
    <n v="5"/>
    <n v="4"/>
    <n v="5"/>
    <n v="5"/>
    <s v="maybe"/>
    <x v="0"/>
    <n v="4"/>
    <n v="5"/>
    <n v="3"/>
    <x v="2"/>
    <s v="Very Likely"/>
    <s v="Gap Year"/>
    <s v="maybe"/>
  </r>
  <r>
    <n v="176"/>
    <n v="4"/>
    <n v="3"/>
    <n v="3"/>
    <n v="3"/>
    <n v="3"/>
    <n v="3"/>
    <n v="4"/>
    <n v="4"/>
    <n v="3"/>
    <n v="3"/>
    <n v="5"/>
    <n v="5"/>
    <x v="0"/>
    <x v="1"/>
    <x v="1"/>
    <n v="3"/>
    <n v="3"/>
    <n v="3"/>
    <n v="4"/>
    <n v="2"/>
    <s v="no"/>
    <x v="0"/>
    <m/>
    <n v="4"/>
    <n v="4"/>
    <x v="2"/>
    <s v="Very Likely"/>
    <s v="Medical School"/>
    <s v="yes"/>
  </r>
  <r>
    <n v="177"/>
    <n v="1"/>
    <n v="3"/>
    <n v="3"/>
    <n v="1"/>
    <n v="2"/>
    <n v="1"/>
    <n v="5"/>
    <n v="3"/>
    <n v="3"/>
    <n v="1"/>
    <n v="2"/>
    <n v="2"/>
    <x v="0"/>
    <x v="1"/>
    <x v="1"/>
    <n v="2"/>
    <n v="2"/>
    <n v="2"/>
    <n v="2"/>
    <n v="5"/>
    <s v="maybe"/>
    <x v="1"/>
    <n v="5"/>
    <n v="5"/>
    <n v="5"/>
    <x v="0"/>
    <s v="Likely"/>
    <s v="Medical School"/>
    <s v="yes"/>
  </r>
  <r>
    <n v="178"/>
    <n v="4"/>
    <n v="3"/>
    <n v="3"/>
    <n v="2"/>
    <n v="3"/>
    <n v="1"/>
    <n v="5"/>
    <n v="5"/>
    <n v="3"/>
    <n v="4"/>
    <n v="5"/>
    <n v="2"/>
    <x v="1"/>
    <x v="1"/>
    <x v="1"/>
    <n v="4"/>
    <n v="5"/>
    <n v="1"/>
    <n v="5"/>
    <n v="4"/>
    <s v="no"/>
    <x v="2"/>
    <n v="4"/>
    <n v="5"/>
    <n v="3"/>
    <x v="0"/>
    <s v="Neither/Not Sure"/>
    <s v="Medical School"/>
    <s v="no"/>
  </r>
  <r>
    <n v="179"/>
    <n v="3"/>
    <n v="3"/>
    <n v="3"/>
    <n v="3"/>
    <n v="3"/>
    <n v="3"/>
    <n v="3"/>
    <n v="2"/>
    <n v="3"/>
    <n v="3"/>
    <n v="4"/>
    <n v="3"/>
    <x v="2"/>
    <x v="1"/>
    <x v="1"/>
    <n v="1"/>
    <n v="4"/>
    <n v="5"/>
    <n v="5"/>
    <n v="5"/>
    <s v="maybe"/>
    <x v="2"/>
    <n v="5"/>
    <n v="5"/>
    <n v="5"/>
    <x v="0"/>
    <s v="Very Likely"/>
    <s v="Gap Year"/>
    <s v="maybe"/>
  </r>
  <r>
    <n v="180"/>
    <n v="3"/>
    <n v="3"/>
    <n v="3"/>
    <n v="2"/>
    <n v="3"/>
    <n v="3"/>
    <n v="3"/>
    <n v="1"/>
    <n v="2"/>
    <n v="3"/>
    <n v="4"/>
    <n v="3"/>
    <x v="2"/>
    <x v="1"/>
    <x v="1"/>
    <n v="3"/>
    <n v="4"/>
    <n v="4"/>
    <n v="5"/>
    <n v="4"/>
    <s v="maybe"/>
    <x v="0"/>
    <n v="4"/>
    <n v="4"/>
    <n v="3"/>
    <x v="1"/>
    <s v="Very Likely"/>
    <s v="Gap Year"/>
    <s v="maybe"/>
  </r>
  <r>
    <n v="181"/>
    <n v="3"/>
    <n v="3"/>
    <n v="3"/>
    <n v="3"/>
    <n v="3"/>
    <n v="3"/>
    <n v="3"/>
    <n v="3"/>
    <n v="3"/>
    <n v="3"/>
    <n v="3"/>
    <n v="3"/>
    <x v="2"/>
    <x v="1"/>
    <x v="1"/>
    <n v="3"/>
    <n v="2"/>
    <n v="4"/>
    <n v="2"/>
    <n v="3"/>
    <s v="yes"/>
    <x v="3"/>
    <n v="4"/>
    <n v="4"/>
    <n v="4"/>
    <x v="1"/>
    <s v="Likely"/>
    <s v="Gap Year"/>
    <s v="maybe"/>
  </r>
  <r>
    <n v="182"/>
    <n v="4"/>
    <n v="3"/>
    <n v="4"/>
    <n v="2"/>
    <n v="3"/>
    <n v="2"/>
    <n v="4"/>
    <n v="4"/>
    <n v="3"/>
    <n v="3"/>
    <n v="4"/>
    <n v="3"/>
    <x v="0"/>
    <x v="0"/>
    <x v="1"/>
    <n v="3"/>
    <n v="4"/>
    <n v="4"/>
    <n v="4"/>
    <n v="4"/>
    <s v="yes"/>
    <x v="0"/>
    <n v="3"/>
    <n v="4"/>
    <n v="3"/>
    <x v="1"/>
    <s v="Likely"/>
    <s v="Medical School"/>
    <s v="yes"/>
  </r>
  <r>
    <n v="183"/>
    <n v="4"/>
    <n v="3"/>
    <n v="3"/>
    <n v="3"/>
    <n v="3"/>
    <n v="3"/>
    <n v="5"/>
    <n v="3"/>
    <n v="3"/>
    <n v="3"/>
    <n v="4"/>
    <n v="3"/>
    <x v="0"/>
    <x v="1"/>
    <x v="1"/>
    <n v="1"/>
    <n v="4"/>
    <n v="5"/>
    <n v="4"/>
    <n v="5"/>
    <s v="maybe"/>
    <x v="3"/>
    <n v="4"/>
    <n v="4"/>
    <n v="4"/>
    <x v="2"/>
    <s v="Very Likely"/>
    <s v="Medical School"/>
    <s v="yes"/>
  </r>
  <r>
    <n v="184"/>
    <n v="1"/>
    <n v="1"/>
    <n v="3"/>
    <n v="2"/>
    <n v="3"/>
    <n v="1"/>
    <n v="4"/>
    <n v="5"/>
    <n v="3"/>
    <n v="2"/>
    <n v="4"/>
    <n v="1"/>
    <x v="0"/>
    <x v="1"/>
    <x v="0"/>
    <n v="4"/>
    <n v="4"/>
    <n v="4"/>
    <n v="4"/>
    <n v="4"/>
    <s v="yes"/>
    <x v="2"/>
    <n v="3"/>
    <n v="3"/>
    <n v="2"/>
    <x v="2"/>
    <s v="Very Likely"/>
    <s v="Medical School"/>
    <s v="yes"/>
  </r>
  <r>
    <n v="185"/>
    <n v="1"/>
    <n v="4"/>
    <n v="3"/>
    <n v="2"/>
    <n v="4"/>
    <n v="1"/>
    <n v="4"/>
    <n v="5"/>
    <n v="3"/>
    <n v="2"/>
    <n v="4"/>
    <n v="2"/>
    <x v="0"/>
    <x v="1"/>
    <x v="0"/>
    <n v="4"/>
    <n v="4"/>
    <n v="4"/>
    <n v="4"/>
    <n v="3"/>
    <s v="no"/>
    <x v="0"/>
    <n v="3"/>
    <n v="4"/>
    <n v="3"/>
    <x v="0"/>
    <s v="Very Likely"/>
    <s v="Medical School"/>
    <s v="yes"/>
  </r>
  <r>
    <n v="186"/>
    <n v="2"/>
    <n v="4"/>
    <n v="2"/>
    <n v="1"/>
    <n v="4"/>
    <n v="2"/>
    <n v="3"/>
    <n v="3"/>
    <n v="3"/>
    <n v="3"/>
    <n v="4"/>
    <n v="2"/>
    <x v="1"/>
    <x v="1"/>
    <x v="0"/>
    <n v="5"/>
    <n v="5"/>
    <n v="5"/>
    <n v="5"/>
    <m/>
    <s v="no"/>
    <x v="1"/>
    <n v="4"/>
    <n v="4"/>
    <n v="4"/>
    <x v="0"/>
    <s v="Likely"/>
    <s v="Gap Year"/>
    <s v="yes"/>
  </r>
  <r>
    <n v="187"/>
    <n v="5"/>
    <n v="1"/>
    <n v="4"/>
    <n v="3"/>
    <n v="4"/>
    <n v="3"/>
    <n v="4"/>
    <n v="4"/>
    <n v="3"/>
    <n v="4"/>
    <n v="4"/>
    <n v="4"/>
    <x v="1"/>
    <x v="0"/>
    <x v="0"/>
    <n v="4"/>
    <n v="4"/>
    <n v="3"/>
    <n v="3"/>
    <n v="3"/>
    <s v="no"/>
    <x v="0"/>
    <n v="4"/>
    <n v="4"/>
    <n v="4"/>
    <x v="0"/>
    <s v="Very Likely"/>
    <s v="Graduate School"/>
    <s v="yes"/>
  </r>
  <r>
    <n v="188"/>
    <n v="3"/>
    <n v="4"/>
    <n v="3"/>
    <n v="3"/>
    <n v="3"/>
    <n v="4"/>
    <n v="3"/>
    <n v="4"/>
    <n v="3"/>
    <n v="3"/>
    <n v="4"/>
    <n v="4"/>
    <x v="1"/>
    <x v="0"/>
    <x v="0"/>
    <n v="5"/>
    <n v="5"/>
    <n v="4"/>
    <n v="5"/>
    <m/>
    <s v="maybe"/>
    <x v="0"/>
    <n v="5"/>
    <n v="5"/>
    <n v="5"/>
    <x v="1"/>
    <s v="Likely"/>
    <s v="Gap Year"/>
    <s v="no"/>
  </r>
  <r>
    <n v="189"/>
    <n v="3"/>
    <n v="1"/>
    <n v="3"/>
    <n v="3"/>
    <n v="3"/>
    <n v="3"/>
    <n v="3"/>
    <n v="1"/>
    <n v="2"/>
    <n v="4"/>
    <n v="3"/>
    <n v="5"/>
    <x v="2"/>
    <x v="0"/>
    <x v="0"/>
    <n v="4"/>
    <n v="3"/>
    <n v="3"/>
    <n v="4"/>
    <n v="3"/>
    <s v="maybe"/>
    <x v="1"/>
    <n v="3"/>
    <n v="4"/>
    <n v="4"/>
    <x v="1"/>
    <s v="Very Likely"/>
    <s v="Gap Year"/>
    <s v="maybe"/>
  </r>
  <r>
    <n v="190"/>
    <n v="1"/>
    <n v="2"/>
    <n v="3"/>
    <n v="3"/>
    <n v="5"/>
    <n v="1"/>
    <n v="5"/>
    <n v="5"/>
    <n v="3"/>
    <n v="3"/>
    <n v="5"/>
    <n v="2"/>
    <x v="0"/>
    <x v="1"/>
    <x v="1"/>
    <n v="1"/>
    <n v="5"/>
    <n v="5"/>
    <n v="4"/>
    <n v="4"/>
    <s v="maybe"/>
    <x v="3"/>
    <n v="3"/>
    <n v="3"/>
    <n v="3"/>
    <x v="1"/>
    <s v="Likely"/>
    <s v="Medical School"/>
    <s v="yes"/>
  </r>
  <r>
    <n v="191"/>
    <n v="3"/>
    <n v="1"/>
    <n v="3"/>
    <n v="3"/>
    <n v="5"/>
    <n v="3"/>
    <n v="3"/>
    <n v="3"/>
    <n v="3"/>
    <n v="3"/>
    <n v="2"/>
    <n v="3"/>
    <x v="2"/>
    <x v="1"/>
    <x v="1"/>
    <n v="1"/>
    <n v="4"/>
    <n v="1"/>
    <n v="4"/>
    <n v="4"/>
    <s v="yes"/>
    <x v="0"/>
    <n v="4"/>
    <n v="3"/>
    <n v="4"/>
    <x v="2"/>
    <s v="Likely"/>
    <s v="Gap Year"/>
    <s v="maybe"/>
  </r>
  <r>
    <n v="192"/>
    <n v="4"/>
    <n v="2"/>
    <n v="3"/>
    <n v="2"/>
    <n v="2"/>
    <n v="3"/>
    <n v="2"/>
    <n v="3"/>
    <n v="2"/>
    <n v="3"/>
    <n v="3"/>
    <n v="5"/>
    <x v="2"/>
    <x v="0"/>
    <x v="1"/>
    <n v="1"/>
    <n v="4"/>
    <n v="4"/>
    <n v="3"/>
    <n v="4"/>
    <s v="maybe"/>
    <x v="0"/>
    <n v="4"/>
    <n v="4"/>
    <n v="4"/>
    <x v="2"/>
    <s v="Very Likely"/>
    <s v="Gap Year"/>
    <s v="maybe"/>
  </r>
  <r>
    <n v="193"/>
    <n v="4"/>
    <n v="2"/>
    <n v="3"/>
    <n v="2"/>
    <n v="4"/>
    <n v="3"/>
    <n v="3"/>
    <n v="2"/>
    <n v="3"/>
    <n v="2"/>
    <n v="3"/>
    <n v="3"/>
    <x v="2"/>
    <x v="0"/>
    <x v="1"/>
    <n v="3"/>
    <n v="3"/>
    <n v="3"/>
    <n v="4"/>
    <n v="4"/>
    <s v="yes"/>
    <x v="2"/>
    <n v="4"/>
    <n v="5"/>
    <n v="4"/>
    <x v="0"/>
    <s v="Likely"/>
    <s v="Graduate School"/>
    <s v="maybe"/>
  </r>
  <r>
    <n v="194"/>
    <n v="1"/>
    <n v="1"/>
    <n v="2"/>
    <n v="3"/>
    <n v="3"/>
    <n v="2"/>
    <n v="5"/>
    <n v="3"/>
    <n v="2"/>
    <n v="3"/>
    <n v="4"/>
    <n v="3"/>
    <x v="0"/>
    <x v="1"/>
    <x v="0"/>
    <n v="3"/>
    <n v="3"/>
    <n v="3"/>
    <n v="3"/>
    <n v="4"/>
    <s v="no"/>
    <x v="5"/>
    <n v="5"/>
    <n v="5"/>
    <n v="5"/>
    <x v="0"/>
    <s v="Likely"/>
    <s v="Medical School"/>
    <s v="yes"/>
  </r>
  <r>
    <n v="195"/>
    <n v="1"/>
    <n v="1"/>
    <n v="2"/>
    <n v="2"/>
    <n v="2"/>
    <n v="1"/>
    <n v="5"/>
    <n v="2"/>
    <n v="2"/>
    <n v="2"/>
    <n v="3"/>
    <n v="2"/>
    <x v="0"/>
    <x v="1"/>
    <x v="0"/>
    <n v="4"/>
    <n v="4"/>
    <n v="4"/>
    <n v="3"/>
    <n v="4"/>
    <s v="no"/>
    <x v="0"/>
    <n v="4"/>
    <n v="4"/>
    <n v="4"/>
    <x v="0"/>
    <s v="Likely"/>
    <s v="Medical School"/>
    <s v="yes"/>
  </r>
  <r>
    <n v="196"/>
    <n v="1"/>
    <n v="1"/>
    <n v="2"/>
    <n v="2"/>
    <n v="2"/>
    <n v="3"/>
    <n v="5"/>
    <n v="4"/>
    <n v="2"/>
    <n v="2"/>
    <n v="4"/>
    <n v="4"/>
    <x v="0"/>
    <x v="1"/>
    <x v="0"/>
    <n v="4"/>
    <n v="4"/>
    <n v="4"/>
    <n v="4"/>
    <n v="4"/>
    <s v="no"/>
    <x v="2"/>
    <n v="5"/>
    <n v="5"/>
    <n v="5"/>
    <x v="1"/>
    <s v="Neither/Not Sure"/>
    <s v="Medical School"/>
    <s v="yes"/>
  </r>
  <r>
    <n v="197"/>
    <n v="1"/>
    <n v="1"/>
    <n v="1"/>
    <n v="2"/>
    <n v="4"/>
    <n v="3"/>
    <n v="4"/>
    <n v="4"/>
    <n v="2"/>
    <n v="2"/>
    <n v="5"/>
    <n v="5"/>
    <x v="0"/>
    <x v="1"/>
    <x v="0"/>
    <n v="4"/>
    <n v="5"/>
    <n v="4"/>
    <n v="4"/>
    <n v="4"/>
    <s v="maybe"/>
    <x v="4"/>
    <n v="4"/>
    <n v="4"/>
    <n v="4"/>
    <x v="1"/>
    <s v="Very Likely"/>
    <s v="Medical School"/>
    <s v="yes"/>
  </r>
  <r>
    <n v="198"/>
    <n v="4"/>
    <n v="1"/>
    <n v="2"/>
    <n v="3"/>
    <n v="1"/>
    <n v="2"/>
    <n v="4"/>
    <n v="3"/>
    <n v="2"/>
    <n v="3"/>
    <n v="4"/>
    <n v="3"/>
    <x v="0"/>
    <x v="1"/>
    <x v="0"/>
    <n v="3"/>
    <n v="4"/>
    <n v="4"/>
    <n v="4"/>
    <n v="4"/>
    <s v="maybe"/>
    <x v="2"/>
    <n v="5"/>
    <n v="4"/>
    <n v="5"/>
    <x v="1"/>
    <s v="Unlikely"/>
    <s v="Graduate School"/>
    <s v="maybe"/>
  </r>
  <r>
    <n v="199"/>
    <n v="3"/>
    <n v="1"/>
    <n v="2"/>
    <n v="2"/>
    <n v="3"/>
    <n v="2"/>
    <n v="3"/>
    <n v="2"/>
    <n v="2"/>
    <n v="3"/>
    <n v="4"/>
    <n v="2"/>
    <x v="1"/>
    <x v="1"/>
    <x v="0"/>
    <n v="4"/>
    <n v="4"/>
    <n v="4"/>
    <n v="5"/>
    <n v="3"/>
    <s v="yes"/>
    <x v="3"/>
    <n v="5"/>
    <n v="5"/>
    <n v="5"/>
    <x v="2"/>
    <s v="Very Likely"/>
    <s v="Graduate School"/>
    <s v="yes"/>
  </r>
  <r>
    <n v="200"/>
    <n v="1"/>
    <n v="1"/>
    <n v="2"/>
    <n v="2"/>
    <n v="2"/>
    <n v="2"/>
    <n v="3"/>
    <n v="3"/>
    <n v="2"/>
    <n v="3"/>
    <n v="4"/>
    <n v="2"/>
    <x v="1"/>
    <x v="1"/>
    <x v="0"/>
    <n v="3"/>
    <n v="4"/>
    <n v="4"/>
    <n v="4"/>
    <n v="4"/>
    <s v="yes"/>
    <x v="3"/>
    <n v="4"/>
    <n v="4"/>
    <n v="4"/>
    <x v="2"/>
    <s v="Likely"/>
    <s v="Gap Year"/>
    <s v="no"/>
  </r>
  <r>
    <n v="201"/>
    <n v="1"/>
    <n v="1"/>
    <n v="1"/>
    <n v="1"/>
    <n v="2"/>
    <n v="1"/>
    <n v="2"/>
    <n v="3"/>
    <n v="2"/>
    <n v="3"/>
    <n v="4"/>
    <n v="3"/>
    <x v="1"/>
    <x v="1"/>
    <x v="0"/>
    <n v="4"/>
    <n v="4"/>
    <n v="5"/>
    <n v="5"/>
    <n v="4"/>
    <s v="yes"/>
    <x v="0"/>
    <n v="3"/>
    <n v="5"/>
    <n v="4"/>
    <x v="0"/>
    <s v="Likely"/>
    <s v="Gap Year"/>
    <s v="no"/>
  </r>
  <r>
    <n v="202"/>
    <n v="4"/>
    <n v="1"/>
    <n v="2"/>
    <n v="2"/>
    <n v="1"/>
    <n v="1"/>
    <n v="3"/>
    <n v="2"/>
    <n v="2"/>
    <n v="3"/>
    <n v="4"/>
    <n v="3"/>
    <x v="1"/>
    <x v="1"/>
    <x v="0"/>
    <n v="4"/>
    <n v="4"/>
    <n v="4"/>
    <n v="5"/>
    <n v="5"/>
    <s v="yes"/>
    <x v="1"/>
    <n v="5"/>
    <n v="5"/>
    <n v="5"/>
    <x v="0"/>
    <s v="Very Likely"/>
    <s v="Graduate School"/>
    <s v="yes"/>
  </r>
  <r>
    <n v="203"/>
    <n v="2"/>
    <n v="1"/>
    <n v="1"/>
    <n v="2"/>
    <n v="2"/>
    <n v="2"/>
    <n v="2"/>
    <n v="3"/>
    <n v="2"/>
    <n v="3"/>
    <n v="3"/>
    <n v="2"/>
    <x v="1"/>
    <x v="1"/>
    <x v="0"/>
    <n v="4"/>
    <n v="4"/>
    <n v="5"/>
    <n v="5"/>
    <n v="5"/>
    <s v="no"/>
    <x v="5"/>
    <n v="5"/>
    <n v="5"/>
    <n v="5"/>
    <x v="0"/>
    <s v="Very Likely"/>
    <s v="Graduate School"/>
    <s v="yes"/>
  </r>
  <r>
    <n v="204"/>
    <n v="2"/>
    <n v="1"/>
    <n v="1"/>
    <n v="2"/>
    <n v="1"/>
    <n v="2"/>
    <n v="3"/>
    <n v="3"/>
    <n v="2"/>
    <n v="4"/>
    <n v="4"/>
    <n v="2"/>
    <x v="1"/>
    <x v="1"/>
    <x v="0"/>
    <n v="3"/>
    <n v="4"/>
    <n v="5"/>
    <n v="4"/>
    <n v="4"/>
    <s v="no"/>
    <x v="0"/>
    <n v="5"/>
    <n v="5"/>
    <n v="5"/>
    <x v="1"/>
    <s v="Very Likely"/>
    <s v="Graduate School"/>
    <s v="yes"/>
  </r>
  <r>
    <n v="205"/>
    <n v="3"/>
    <n v="1"/>
    <n v="1"/>
    <n v="1"/>
    <n v="2"/>
    <n v="1"/>
    <n v="3"/>
    <n v="2"/>
    <n v="1"/>
    <n v="2"/>
    <n v="3"/>
    <n v="1"/>
    <x v="2"/>
    <x v="1"/>
    <x v="0"/>
    <n v="5"/>
    <n v="5"/>
    <n v="4"/>
    <n v="5"/>
    <n v="5"/>
    <s v="no"/>
    <x v="2"/>
    <n v="4"/>
    <n v="5"/>
    <n v="5"/>
    <x v="1"/>
    <s v="Very Likely"/>
    <s v="Gap Year"/>
    <s v="maybe"/>
  </r>
  <r>
    <n v="206"/>
    <n v="3"/>
    <n v="1"/>
    <n v="2"/>
    <n v="1"/>
    <n v="1"/>
    <n v="1"/>
    <n v="3"/>
    <n v="3"/>
    <n v="2"/>
    <n v="2"/>
    <n v="3"/>
    <n v="1"/>
    <x v="2"/>
    <x v="1"/>
    <x v="0"/>
    <n v="4"/>
    <n v="4"/>
    <n v="4"/>
    <n v="5"/>
    <n v="4"/>
    <s v="maybe"/>
    <x v="3"/>
    <n v="4"/>
    <n v="4"/>
    <n v="4"/>
    <x v="1"/>
    <s v="Likely"/>
    <s v="Gap Year"/>
    <s v="yes"/>
  </r>
  <r>
    <n v="207"/>
    <n v="3"/>
    <n v="1"/>
    <n v="2"/>
    <n v="1"/>
    <n v="3"/>
    <n v="1"/>
    <n v="3"/>
    <n v="2"/>
    <n v="2"/>
    <n v="2"/>
    <n v="3"/>
    <n v="1"/>
    <x v="2"/>
    <x v="1"/>
    <x v="0"/>
    <n v="3"/>
    <n v="4"/>
    <n v="4"/>
    <n v="4"/>
    <n v="4"/>
    <s v="maybe"/>
    <x v="0"/>
    <n v="4"/>
    <n v="4"/>
    <n v="4"/>
    <x v="2"/>
    <s v="Very Likely"/>
    <s v="Graduate School"/>
    <s v="maybe"/>
  </r>
  <r>
    <n v="208"/>
    <n v="2"/>
    <n v="1"/>
    <n v="1"/>
    <n v="1"/>
    <n v="1"/>
    <n v="1"/>
    <n v="3"/>
    <n v="3"/>
    <n v="2"/>
    <n v="2"/>
    <n v="2"/>
    <n v="1"/>
    <x v="2"/>
    <x v="1"/>
    <x v="0"/>
    <n v="4"/>
    <n v="5"/>
    <n v="5"/>
    <n v="5"/>
    <n v="4"/>
    <s v="yes"/>
    <x v="3"/>
    <n v="5"/>
    <n v="5"/>
    <n v="5"/>
    <x v="2"/>
    <s v="Likely"/>
    <s v="Medical School"/>
    <s v="yes"/>
  </r>
  <r>
    <n v="209"/>
    <n v="2"/>
    <n v="1"/>
    <n v="1"/>
    <n v="1"/>
    <n v="1"/>
    <n v="1"/>
    <n v="3"/>
    <n v="3"/>
    <n v="2"/>
    <n v="3"/>
    <n v="4"/>
    <n v="1"/>
    <x v="2"/>
    <x v="1"/>
    <x v="0"/>
    <n v="3"/>
    <n v="4"/>
    <n v="5"/>
    <n v="4"/>
    <n v="4"/>
    <s v="yes"/>
    <x v="3"/>
    <n v="5"/>
    <n v="5"/>
    <n v="4"/>
    <x v="0"/>
    <s v="Very Likely"/>
    <s v="Graduate School"/>
    <s v="maybe"/>
  </r>
  <r>
    <n v="210"/>
    <n v="3"/>
    <n v="1"/>
    <n v="2"/>
    <n v="2"/>
    <n v="1"/>
    <n v="2"/>
    <n v="3"/>
    <n v="3"/>
    <n v="2"/>
    <n v="3"/>
    <n v="3"/>
    <n v="2"/>
    <x v="2"/>
    <x v="1"/>
    <x v="0"/>
    <n v="4"/>
    <n v="3"/>
    <n v="3"/>
    <n v="5"/>
    <n v="4"/>
    <s v="yes"/>
    <x v="5"/>
    <n v="4"/>
    <n v="4"/>
    <n v="4"/>
    <x v="0"/>
    <s v="Very Likely"/>
    <s v="Gap Year"/>
    <s v="maybe"/>
  </r>
  <r>
    <n v="211"/>
    <n v="3"/>
    <n v="1"/>
    <n v="2"/>
    <n v="3"/>
    <n v="2"/>
    <n v="2"/>
    <n v="4"/>
    <n v="3"/>
    <n v="2"/>
    <n v="3"/>
    <n v="3"/>
    <n v="3"/>
    <x v="0"/>
    <x v="0"/>
    <x v="0"/>
    <n v="4"/>
    <n v="4"/>
    <n v="4"/>
    <n v="4"/>
    <n v="4"/>
    <s v="yes"/>
    <x v="0"/>
    <n v="3"/>
    <n v="4"/>
    <n v="4"/>
    <x v="0"/>
    <s v="Very Likely"/>
    <s v="Graduate School"/>
    <s v="maybe"/>
  </r>
  <r>
    <n v="212"/>
    <n v="4"/>
    <n v="1"/>
    <n v="2"/>
    <n v="2"/>
    <n v="4"/>
    <n v="3"/>
    <n v="4"/>
    <n v="4"/>
    <n v="2"/>
    <n v="2"/>
    <n v="5"/>
    <n v="4"/>
    <x v="0"/>
    <x v="0"/>
    <x v="0"/>
    <n v="4"/>
    <n v="4"/>
    <n v="4"/>
    <n v="4"/>
    <n v="4"/>
    <s v="no"/>
    <x v="3"/>
    <n v="4"/>
    <n v="4"/>
    <n v="4"/>
    <x v="1"/>
    <s v="Likely"/>
    <s v="Graduate School"/>
    <s v="maybe"/>
  </r>
  <r>
    <n v="213"/>
    <n v="2"/>
    <n v="1"/>
    <n v="1"/>
    <n v="1"/>
    <n v="2"/>
    <n v="2"/>
    <n v="5"/>
    <n v="3"/>
    <n v="2"/>
    <n v="1"/>
    <n v="3"/>
    <n v="3"/>
    <x v="0"/>
    <x v="0"/>
    <x v="0"/>
    <n v="3"/>
    <n v="4"/>
    <n v="4"/>
    <n v="4"/>
    <n v="4"/>
    <s v="no"/>
    <x v="2"/>
    <n v="4"/>
    <n v="4"/>
    <n v="4"/>
    <x v="1"/>
    <s v="Very Likely"/>
    <s v="Graduate School"/>
    <s v="maybe"/>
  </r>
  <r>
    <n v="214"/>
    <n v="3"/>
    <n v="1"/>
    <n v="2"/>
    <n v="1"/>
    <n v="1"/>
    <n v="2"/>
    <n v="3"/>
    <n v="3"/>
    <n v="2"/>
    <n v="3"/>
    <n v="3"/>
    <n v="3"/>
    <x v="1"/>
    <x v="0"/>
    <x v="0"/>
    <n v="4"/>
    <n v="4"/>
    <n v="4"/>
    <n v="4"/>
    <n v="5"/>
    <s v="no"/>
    <x v="5"/>
    <n v="4"/>
    <n v="5"/>
    <n v="4"/>
    <x v="1"/>
    <s v="Very Likely"/>
    <s v="Graduate School"/>
    <s v="yes"/>
  </r>
  <r>
    <n v="215"/>
    <n v="1"/>
    <n v="1"/>
    <n v="2"/>
    <n v="2"/>
    <n v="2"/>
    <n v="2"/>
    <n v="1"/>
    <n v="2"/>
    <n v="2"/>
    <n v="2"/>
    <n v="2"/>
    <n v="3"/>
    <x v="1"/>
    <x v="0"/>
    <x v="0"/>
    <n v="4"/>
    <n v="3"/>
    <n v="3"/>
    <n v="4"/>
    <n v="3"/>
    <s v="maybe"/>
    <x v="0"/>
    <n v="4"/>
    <n v="4"/>
    <n v="4"/>
    <x v="2"/>
    <s v="Neither/Not Sure"/>
    <s v="Medical School"/>
    <s v="no"/>
  </r>
  <r>
    <n v="216"/>
    <n v="3"/>
    <n v="1"/>
    <n v="2"/>
    <n v="2"/>
    <n v="2"/>
    <n v="1"/>
    <n v="3"/>
    <n v="1"/>
    <n v="2"/>
    <n v="3"/>
    <n v="3"/>
    <n v="5"/>
    <x v="2"/>
    <x v="0"/>
    <x v="0"/>
    <n v="5"/>
    <n v="5"/>
    <n v="5"/>
    <n v="5"/>
    <n v="5"/>
    <s v="maybe"/>
    <x v="5"/>
    <n v="5"/>
    <n v="5"/>
    <n v="5"/>
    <x v="2"/>
    <s v="Very Likely"/>
    <s v="Medical School"/>
    <s v="maybe"/>
  </r>
  <r>
    <n v="217"/>
    <n v="3"/>
    <n v="1"/>
    <n v="2"/>
    <n v="2"/>
    <n v="1"/>
    <n v="2"/>
    <n v="3"/>
    <n v="2"/>
    <n v="2"/>
    <n v="4"/>
    <n v="3"/>
    <n v="3"/>
    <x v="2"/>
    <x v="0"/>
    <x v="0"/>
    <n v="4"/>
    <n v="4"/>
    <n v="3"/>
    <n v="4"/>
    <n v="4"/>
    <s v="yes"/>
    <x v="1"/>
    <n v="2"/>
    <n v="3"/>
    <n v="4"/>
    <x v="0"/>
    <s v="Very Likely"/>
    <s v="Medical School"/>
    <s v="maybe"/>
  </r>
  <r>
    <n v="218"/>
    <n v="2"/>
    <n v="1"/>
    <n v="1"/>
    <n v="1"/>
    <n v="3"/>
    <n v="2"/>
    <n v="5"/>
    <n v="3"/>
    <n v="2"/>
    <n v="1"/>
    <n v="3"/>
    <n v="2"/>
    <x v="0"/>
    <x v="1"/>
    <x v="1"/>
    <n v="1"/>
    <n v="4"/>
    <n v="4"/>
    <n v="5"/>
    <n v="3"/>
    <s v="maybe"/>
    <x v="5"/>
    <n v="5"/>
    <n v="5"/>
    <n v="5"/>
    <x v="0"/>
    <s v="Likely"/>
    <s v="Graduate School"/>
    <s v="maybe"/>
  </r>
  <r>
    <n v="219"/>
    <n v="1"/>
    <n v="1"/>
    <n v="2"/>
    <n v="1"/>
    <n v="1"/>
    <n v="2"/>
    <n v="5"/>
    <n v="3"/>
    <n v="2"/>
    <n v="1"/>
    <n v="4"/>
    <n v="3"/>
    <x v="0"/>
    <x v="1"/>
    <x v="1"/>
    <n v="1"/>
    <n v="1"/>
    <n v="4"/>
    <n v="4"/>
    <n v="4"/>
    <s v="maybe"/>
    <x v="3"/>
    <n v="4"/>
    <n v="4"/>
    <n v="4"/>
    <x v="0"/>
    <s v="Very Likely"/>
    <s v="Graduate School"/>
    <s v="maybe"/>
  </r>
  <r>
    <n v="220"/>
    <n v="2"/>
    <n v="1"/>
    <n v="2"/>
    <n v="2"/>
    <n v="1"/>
    <n v="1"/>
    <n v="5"/>
    <n v="4"/>
    <n v="2"/>
    <n v="2"/>
    <n v="3"/>
    <n v="4"/>
    <x v="0"/>
    <x v="1"/>
    <x v="1"/>
    <n v="5"/>
    <n v="1"/>
    <n v="5"/>
    <n v="5"/>
    <n v="5"/>
    <s v="maybe"/>
    <x v="5"/>
    <n v="5"/>
    <n v="5"/>
    <n v="5"/>
    <x v="1"/>
    <s v="Likely"/>
    <s v="Graduate School"/>
    <s v="maybe"/>
  </r>
  <r>
    <n v="221"/>
    <n v="2"/>
    <n v="1"/>
    <n v="2"/>
    <n v="2"/>
    <n v="3"/>
    <n v="3"/>
    <n v="5"/>
    <n v="4"/>
    <n v="2"/>
    <n v="2"/>
    <n v="4"/>
    <n v="4"/>
    <x v="0"/>
    <x v="1"/>
    <x v="1"/>
    <n v="3"/>
    <n v="4"/>
    <n v="4"/>
    <n v="4"/>
    <n v="4"/>
    <s v="no"/>
    <x v="2"/>
    <n v="4"/>
    <n v="5"/>
    <n v="4"/>
    <x v="1"/>
    <s v="Very Likely"/>
    <s v="Graduate School"/>
    <s v="maybe"/>
  </r>
  <r>
    <n v="222"/>
    <n v="4"/>
    <n v="1"/>
    <n v="2"/>
    <n v="4"/>
    <n v="4"/>
    <n v="2"/>
    <n v="4"/>
    <n v="4"/>
    <n v="2"/>
    <n v="4"/>
    <n v="5"/>
    <n v="2"/>
    <x v="1"/>
    <x v="1"/>
    <x v="1"/>
    <n v="3"/>
    <n v="4"/>
    <n v="4"/>
    <n v="3"/>
    <n v="4"/>
    <s v="no"/>
    <x v="0"/>
    <n v="4"/>
    <n v="4"/>
    <n v="3"/>
    <x v="1"/>
    <s v="Likely"/>
    <s v="Gap Year"/>
    <s v="yes"/>
  </r>
  <r>
    <n v="223"/>
    <n v="3"/>
    <n v="1"/>
    <n v="1"/>
    <n v="1"/>
    <n v="1"/>
    <n v="1"/>
    <n v="3"/>
    <n v="2"/>
    <n v="2"/>
    <n v="2"/>
    <n v="3"/>
    <n v="3"/>
    <x v="1"/>
    <x v="1"/>
    <x v="1"/>
    <n v="4"/>
    <n v="1"/>
    <n v="4"/>
    <n v="4"/>
    <n v="4"/>
    <s v="no"/>
    <x v="3"/>
    <n v="4"/>
    <n v="4"/>
    <n v="4"/>
    <x v="2"/>
    <s v="Very Likely"/>
    <s v="Graduate School"/>
    <s v="yes"/>
  </r>
  <r>
    <n v="224"/>
    <n v="3"/>
    <n v="1"/>
    <n v="2"/>
    <n v="2"/>
    <n v="2"/>
    <n v="2"/>
    <n v="3"/>
    <n v="3"/>
    <n v="2"/>
    <n v="3"/>
    <n v="3"/>
    <n v="2"/>
    <x v="1"/>
    <x v="1"/>
    <x v="1"/>
    <n v="4"/>
    <n v="1"/>
    <n v="4"/>
    <n v="4"/>
    <n v="3"/>
    <s v="maybe"/>
    <x v="3"/>
    <n v="4"/>
    <n v="4"/>
    <n v="4"/>
    <x v="2"/>
    <s v="Very Likely"/>
    <s v="Gap Year"/>
    <s v="yes"/>
  </r>
  <r>
    <n v="225"/>
    <n v="2"/>
    <n v="1"/>
    <n v="1"/>
    <n v="1"/>
    <n v="4"/>
    <n v="2"/>
    <n v="3"/>
    <n v="4"/>
    <n v="2"/>
    <n v="2"/>
    <n v="4"/>
    <n v="2"/>
    <x v="1"/>
    <x v="1"/>
    <x v="1"/>
    <n v="4"/>
    <n v="1"/>
    <n v="4"/>
    <n v="3"/>
    <n v="3"/>
    <s v="maybe"/>
    <x v="0"/>
    <n v="3"/>
    <n v="3"/>
    <n v="4"/>
    <x v="0"/>
    <s v="Likely"/>
    <s v="Gap Year"/>
    <s v="yes"/>
  </r>
  <r>
    <n v="226"/>
    <n v="1"/>
    <n v="1"/>
    <n v="2"/>
    <n v="3"/>
    <n v="3"/>
    <n v="3"/>
    <n v="2"/>
    <n v="3"/>
    <n v="1"/>
    <n v="3"/>
    <n v="4"/>
    <n v="3"/>
    <x v="2"/>
    <x v="1"/>
    <x v="1"/>
    <n v="4"/>
    <n v="1"/>
    <n v="4"/>
    <n v="4"/>
    <n v="4"/>
    <s v="maybe"/>
    <x v="3"/>
    <n v="4"/>
    <n v="4"/>
    <n v="5"/>
    <x v="0"/>
    <s v="Neither/Not Sure"/>
    <s v="Gap Year"/>
    <s v="no"/>
  </r>
  <r>
    <n v="227"/>
    <n v="2"/>
    <n v="1"/>
    <n v="2"/>
    <n v="1"/>
    <n v="1"/>
    <n v="1"/>
    <n v="5"/>
    <n v="1"/>
    <n v="2"/>
    <n v="1"/>
    <n v="1"/>
    <n v="1"/>
    <x v="0"/>
    <x v="0"/>
    <x v="1"/>
    <n v="4"/>
    <n v="1"/>
    <n v="4"/>
    <n v="4"/>
    <n v="5"/>
    <s v="yes"/>
    <x v="2"/>
    <n v="4"/>
    <n v="4"/>
    <n v="4"/>
    <x v="0"/>
    <s v="Likely"/>
    <s v="Graduate School"/>
    <s v="maybe"/>
  </r>
  <r>
    <n v="228"/>
    <n v="1"/>
    <n v="1"/>
    <n v="1"/>
    <n v="2"/>
    <n v="4"/>
    <n v="1"/>
    <n v="4"/>
    <n v="3"/>
    <n v="2"/>
    <n v="2"/>
    <n v="4"/>
    <n v="3"/>
    <x v="0"/>
    <x v="0"/>
    <x v="1"/>
    <n v="4"/>
    <n v="1"/>
    <n v="4"/>
    <n v="5"/>
    <n v="4"/>
    <s v="yes"/>
    <x v="2"/>
    <n v="3"/>
    <n v="4"/>
    <n v="3"/>
    <x v="1"/>
    <s v="Likely"/>
    <s v="Graduate School"/>
    <s v="maybe"/>
  </r>
  <r>
    <n v="229"/>
    <n v="2"/>
    <n v="1"/>
    <n v="2"/>
    <n v="2"/>
    <n v="1"/>
    <n v="2"/>
    <n v="2"/>
    <n v="2"/>
    <n v="2"/>
    <n v="3"/>
    <n v="3"/>
    <n v="2"/>
    <x v="1"/>
    <x v="0"/>
    <x v="1"/>
    <n v="4"/>
    <n v="1"/>
    <n v="4"/>
    <n v="3"/>
    <n v="4"/>
    <s v="yes"/>
    <x v="0"/>
    <n v="4"/>
    <n v="4"/>
    <n v="4"/>
    <x v="1"/>
    <s v="Unlikely"/>
    <s v="Medical School"/>
    <s v="no"/>
  </r>
  <r>
    <n v="230"/>
    <n v="2"/>
    <n v="1"/>
    <n v="2"/>
    <n v="1"/>
    <n v="3"/>
    <n v="3"/>
    <n v="4"/>
    <n v="2"/>
    <n v="2"/>
    <n v="1"/>
    <n v="3"/>
    <n v="3"/>
    <x v="1"/>
    <x v="0"/>
    <x v="1"/>
    <n v="4"/>
    <n v="1"/>
    <n v="4"/>
    <n v="3"/>
    <n v="4"/>
    <s v="no"/>
    <x v="0"/>
    <n v="2"/>
    <n v="2"/>
    <n v="4"/>
    <x v="1"/>
    <s v="Neither/Not Sure"/>
    <s v="Medical School"/>
    <s v="no"/>
  </r>
  <r>
    <n v="231"/>
    <n v="2"/>
    <n v="1"/>
    <n v="1"/>
    <n v="2"/>
    <n v="3"/>
    <n v="3"/>
    <n v="4"/>
    <n v="3"/>
    <n v="2"/>
    <n v="2"/>
    <n v="5"/>
    <n v="5"/>
    <x v="0"/>
    <x v="1"/>
    <x v="1"/>
    <n v="4"/>
    <n v="1"/>
    <n v="1"/>
    <n v="1"/>
    <n v="3"/>
    <s v="no"/>
    <x v="5"/>
    <n v="5"/>
    <n v="2"/>
    <n v="5"/>
    <x v="2"/>
    <s v="Unlikely"/>
    <s v="Graduate School"/>
    <s v="maybe"/>
  </r>
  <r>
    <n v="232"/>
    <n v="2"/>
    <n v="1"/>
    <n v="2"/>
    <n v="2"/>
    <n v="4"/>
    <n v="3"/>
    <n v="5"/>
    <n v="2"/>
    <n v="2"/>
    <n v="3"/>
    <n v="4"/>
    <n v="3"/>
    <x v="0"/>
    <x v="0"/>
    <x v="1"/>
    <n v="4"/>
    <n v="3"/>
    <n v="1"/>
    <n v="3"/>
    <n v="3"/>
    <s v="no"/>
    <x v="0"/>
    <n v="2"/>
    <n v="2"/>
    <n v="3"/>
    <x v="2"/>
    <s v="Very Unlikely"/>
    <s v="Full-time job"/>
    <s v="no"/>
  </r>
  <r>
    <n v="233"/>
    <n v="4"/>
    <n v="2"/>
    <n v="2"/>
    <n v="1"/>
    <n v="2"/>
    <n v="2"/>
    <n v="4"/>
    <n v="3"/>
    <n v="2"/>
    <n v="1"/>
    <n v="4"/>
    <n v="4"/>
    <x v="0"/>
    <x v="1"/>
    <x v="0"/>
    <n v="4"/>
    <n v="4"/>
    <n v="4"/>
    <n v="4"/>
    <n v="4"/>
    <s v="maybe"/>
    <x v="0"/>
    <n v="4"/>
    <n v="4"/>
    <n v="4"/>
    <x v="0"/>
    <s v="Neither/Not Sure"/>
    <s v="Full-time job"/>
    <s v="no"/>
  </r>
  <r>
    <n v="234"/>
    <n v="2"/>
    <n v="2"/>
    <n v="1"/>
    <n v="1"/>
    <n v="1"/>
    <n v="1"/>
    <n v="2"/>
    <n v="3"/>
    <n v="2"/>
    <n v="1"/>
    <n v="4"/>
    <n v="3"/>
    <x v="0"/>
    <x v="1"/>
    <x v="0"/>
    <n v="5"/>
    <n v="5"/>
    <n v="5"/>
    <n v="4"/>
    <n v="5"/>
    <s v="maybe"/>
    <x v="3"/>
    <n v="2"/>
    <n v="4"/>
    <n v="3"/>
    <x v="0"/>
    <s v="Likely"/>
    <s v="Full-time job"/>
    <s v="no"/>
  </r>
  <r>
    <n v="235"/>
    <n v="4"/>
    <n v="2"/>
    <n v="2"/>
    <n v="2"/>
    <n v="1"/>
    <n v="2"/>
    <n v="4"/>
    <n v="3"/>
    <n v="2"/>
    <n v="2"/>
    <n v="3"/>
    <n v="4"/>
    <x v="0"/>
    <x v="1"/>
    <x v="0"/>
    <n v="5"/>
    <n v="5"/>
    <n v="5"/>
    <n v="5"/>
    <n v="5"/>
    <s v="yes"/>
    <x v="0"/>
    <n v="4"/>
    <n v="5"/>
    <n v="5"/>
    <x v="0"/>
    <s v="Likely"/>
    <s v="Full-time job"/>
    <s v="no"/>
  </r>
  <r>
    <n v="236"/>
    <n v="2"/>
    <n v="2"/>
    <n v="2"/>
    <n v="2"/>
    <n v="2"/>
    <n v="3"/>
    <n v="2"/>
    <n v="3"/>
    <n v="2"/>
    <n v="2"/>
    <n v="3"/>
    <n v="3"/>
    <x v="0"/>
    <x v="1"/>
    <x v="0"/>
    <n v="4"/>
    <n v="4"/>
    <n v="4"/>
    <n v="4"/>
    <n v="4"/>
    <s v="yes"/>
    <x v="2"/>
    <n v="4"/>
    <n v="4"/>
    <n v="4"/>
    <x v="1"/>
    <s v="Very Likely"/>
    <s v="Full-time job"/>
    <s v="no"/>
  </r>
  <r>
    <n v="237"/>
    <n v="3"/>
    <n v="2"/>
    <n v="2"/>
    <n v="2"/>
    <n v="2"/>
    <n v="2"/>
    <n v="3"/>
    <n v="3"/>
    <n v="2"/>
    <n v="2"/>
    <n v="3"/>
    <n v="2"/>
    <x v="0"/>
    <x v="1"/>
    <x v="0"/>
    <n v="5"/>
    <n v="5"/>
    <n v="5"/>
    <n v="5"/>
    <n v="5"/>
    <s v="yes"/>
    <x v="5"/>
    <n v="5"/>
    <n v="5"/>
    <n v="5"/>
    <x v="1"/>
    <s v="Likely"/>
    <s v="Full-time job"/>
    <s v="no"/>
  </r>
  <r>
    <n v="238"/>
    <n v="1"/>
    <n v="2"/>
    <n v="2"/>
    <n v="2"/>
    <n v="2"/>
    <n v="3"/>
    <n v="2"/>
    <n v="4"/>
    <n v="2"/>
    <n v="2"/>
    <n v="4"/>
    <n v="4"/>
    <x v="0"/>
    <x v="1"/>
    <x v="0"/>
    <n v="3"/>
    <n v="4"/>
    <n v="4"/>
    <n v="4"/>
    <n v="4"/>
    <s v="yes"/>
    <x v="4"/>
    <n v="3"/>
    <n v="4"/>
    <n v="4"/>
    <x v="1"/>
    <s v="Very Likely"/>
    <s v="Full-time job"/>
    <s v="no"/>
  </r>
  <r>
    <n v="239"/>
    <n v="3"/>
    <n v="2"/>
    <n v="2"/>
    <n v="2"/>
    <n v="3"/>
    <n v="3"/>
    <n v="3"/>
    <n v="3"/>
    <n v="2"/>
    <n v="2"/>
    <n v="4"/>
    <n v="4"/>
    <x v="0"/>
    <x v="1"/>
    <x v="0"/>
    <n v="4"/>
    <n v="4"/>
    <n v="3"/>
    <n v="3"/>
    <n v="4"/>
    <s v="no"/>
    <x v="5"/>
    <n v="3"/>
    <n v="3"/>
    <n v="3"/>
    <x v="2"/>
    <s v="Neither/Not Sure"/>
    <s v="Full-time job"/>
    <s v="no"/>
  </r>
  <r>
    <n v="240"/>
    <n v="4"/>
    <n v="2"/>
    <n v="2"/>
    <n v="3"/>
    <n v="2"/>
    <n v="2"/>
    <n v="4"/>
    <n v="3"/>
    <n v="2"/>
    <n v="3"/>
    <n v="3"/>
    <n v="3"/>
    <x v="0"/>
    <x v="1"/>
    <x v="0"/>
    <n v="4"/>
    <n v="4"/>
    <n v="4"/>
    <n v="3"/>
    <n v="5"/>
    <s v="no"/>
    <x v="1"/>
    <n v="4"/>
    <n v="4"/>
    <n v="4"/>
    <x v="2"/>
    <s v="Likely"/>
    <s v="Full-time job"/>
    <s v="no"/>
  </r>
  <r>
    <n v="241"/>
    <n v="2"/>
    <n v="2"/>
    <n v="2"/>
    <n v="1"/>
    <n v="1"/>
    <n v="2"/>
    <n v="3"/>
    <n v="3"/>
    <n v="2"/>
    <n v="1"/>
    <n v="2"/>
    <n v="2"/>
    <x v="0"/>
    <x v="1"/>
    <x v="0"/>
    <n v="4"/>
    <n v="4"/>
    <n v="4"/>
    <n v="4"/>
    <n v="4"/>
    <s v="no"/>
    <x v="2"/>
    <n v="4"/>
    <n v="3"/>
    <n v="3"/>
    <x v="0"/>
    <s v="Likely"/>
    <s v="Full-time job"/>
    <s v="no"/>
  </r>
  <r>
    <n v="242"/>
    <n v="2"/>
    <n v="2"/>
    <n v="2"/>
    <n v="2"/>
    <n v="3"/>
    <n v="3"/>
    <n v="2"/>
    <n v="3"/>
    <n v="2"/>
    <n v="2"/>
    <n v="3"/>
    <n v="3"/>
    <x v="0"/>
    <x v="1"/>
    <x v="0"/>
    <n v="3"/>
    <n v="3"/>
    <n v="4"/>
    <n v="4"/>
    <n v="3"/>
    <s v="maybe"/>
    <x v="2"/>
    <n v="5"/>
    <n v="5"/>
    <n v="5"/>
    <x v="0"/>
    <s v="Likely"/>
    <s v="Full-time job"/>
    <s v="no"/>
  </r>
  <r>
    <n v="243"/>
    <n v="2"/>
    <n v="2"/>
    <n v="2"/>
    <n v="2"/>
    <n v="1"/>
    <n v="1"/>
    <n v="2"/>
    <n v="3"/>
    <n v="2"/>
    <n v="2"/>
    <n v="3"/>
    <n v="3"/>
    <x v="0"/>
    <x v="1"/>
    <x v="0"/>
    <n v="3"/>
    <n v="4"/>
    <n v="4"/>
    <n v="5"/>
    <n v="4"/>
    <s v="maybe"/>
    <x v="1"/>
    <n v="3"/>
    <n v="4"/>
    <n v="4"/>
    <x v="0"/>
    <s v="Likely"/>
    <s v="Full-time job"/>
    <s v="no"/>
  </r>
  <r>
    <n v="244"/>
    <n v="3"/>
    <n v="2"/>
    <n v="2"/>
    <n v="2"/>
    <n v="3"/>
    <n v="2"/>
    <n v="3"/>
    <n v="3"/>
    <n v="2"/>
    <n v="3"/>
    <n v="3"/>
    <n v="2"/>
    <x v="1"/>
    <x v="1"/>
    <x v="0"/>
    <n v="5"/>
    <n v="4"/>
    <n v="5"/>
    <n v="5"/>
    <n v="5"/>
    <s v="yes"/>
    <x v="1"/>
    <n v="1"/>
    <n v="1"/>
    <n v="1"/>
    <x v="1"/>
    <s v="Likely"/>
    <s v="Gap Year"/>
    <s v="yes"/>
  </r>
  <r>
    <n v="245"/>
    <n v="2"/>
    <n v="2"/>
    <n v="2"/>
    <n v="2"/>
    <n v="1"/>
    <n v="2"/>
    <n v="3"/>
    <n v="3"/>
    <n v="2"/>
    <n v="3"/>
    <n v="3"/>
    <n v="2"/>
    <x v="1"/>
    <x v="1"/>
    <x v="0"/>
    <n v="4"/>
    <n v="4"/>
    <n v="4"/>
    <n v="4"/>
    <n v="4"/>
    <s v="yes"/>
    <x v="0"/>
    <n v="4"/>
    <n v="5"/>
    <n v="5"/>
    <x v="1"/>
    <s v="Very Likely"/>
    <s v="Graduate School"/>
    <s v="yes"/>
  </r>
  <r>
    <n v="246"/>
    <n v="1"/>
    <n v="2"/>
    <n v="1"/>
    <n v="2"/>
    <n v="3"/>
    <n v="2"/>
    <n v="3"/>
    <n v="4"/>
    <n v="2"/>
    <n v="3"/>
    <n v="4"/>
    <n v="2"/>
    <x v="1"/>
    <x v="1"/>
    <x v="0"/>
    <n v="5"/>
    <n v="5"/>
    <n v="5"/>
    <n v="4"/>
    <n v="4"/>
    <s v="maybe"/>
    <x v="0"/>
    <n v="4"/>
    <n v="4"/>
    <n v="4"/>
    <x v="1"/>
    <s v="Likely"/>
    <s v="Gap Year"/>
    <s v="yes"/>
  </r>
  <r>
    <n v="247"/>
    <n v="3"/>
    <n v="2"/>
    <n v="2"/>
    <n v="2"/>
    <n v="2"/>
    <n v="2"/>
    <n v="3"/>
    <n v="3"/>
    <n v="2"/>
    <n v="2"/>
    <n v="3"/>
    <n v="1"/>
    <x v="1"/>
    <x v="1"/>
    <x v="0"/>
    <n v="4"/>
    <n v="4"/>
    <n v="4"/>
    <n v="4"/>
    <n v="4"/>
    <s v="no"/>
    <x v="2"/>
    <n v="4"/>
    <n v="4"/>
    <n v="4"/>
    <x v="2"/>
    <s v="Likely"/>
    <s v="Gap Year"/>
    <s v="yes"/>
  </r>
  <r>
    <n v="248"/>
    <n v="2"/>
    <n v="2"/>
    <n v="2"/>
    <n v="2"/>
    <n v="2"/>
    <n v="2"/>
    <n v="3"/>
    <n v="3"/>
    <n v="2"/>
    <n v="3"/>
    <n v="4"/>
    <n v="2"/>
    <x v="1"/>
    <x v="1"/>
    <x v="0"/>
    <n v="5"/>
    <n v="5"/>
    <n v="5"/>
    <n v="4"/>
    <n v="5"/>
    <s v="maybe"/>
    <x v="1"/>
    <n v="1"/>
    <n v="1"/>
    <n v="1"/>
    <x v="2"/>
    <s v="Very Likely"/>
    <s v="Graduate School"/>
    <s v="yes"/>
  </r>
  <r>
    <n v="249"/>
    <n v="2"/>
    <n v="2"/>
    <n v="2"/>
    <n v="2"/>
    <n v="2"/>
    <n v="2"/>
    <n v="2"/>
    <n v="3"/>
    <n v="2"/>
    <n v="3"/>
    <n v="3"/>
    <n v="1"/>
    <x v="1"/>
    <x v="1"/>
    <x v="0"/>
    <n v="4"/>
    <n v="4"/>
    <n v="4"/>
    <n v="3"/>
    <n v="4"/>
    <s v="no"/>
    <x v="3"/>
    <n v="4"/>
    <n v="4"/>
    <n v="4"/>
    <x v="0"/>
    <s v="Very Likely"/>
    <s v="Graduate School"/>
    <s v="no"/>
  </r>
  <r>
    <n v="250"/>
    <n v="3"/>
    <n v="2"/>
    <n v="2"/>
    <n v="3"/>
    <n v="5"/>
    <n v="2"/>
    <n v="3"/>
    <n v="3"/>
    <n v="2"/>
    <n v="3"/>
    <n v="5"/>
    <n v="2"/>
    <x v="2"/>
    <x v="1"/>
    <x v="0"/>
    <n v="4"/>
    <n v="4"/>
    <n v="3"/>
    <n v="4"/>
    <n v="4"/>
    <s v="no"/>
    <x v="0"/>
    <n v="4"/>
    <n v="5"/>
    <n v="4"/>
    <x v="0"/>
    <s v="Likely"/>
    <s v="Medical School"/>
    <s v="yes"/>
  </r>
  <r>
    <n v="251"/>
    <n v="3"/>
    <n v="2"/>
    <n v="2"/>
    <n v="2"/>
    <n v="3"/>
    <n v="2"/>
    <n v="3"/>
    <n v="3"/>
    <n v="2"/>
    <n v="2"/>
    <n v="3"/>
    <n v="2"/>
    <x v="2"/>
    <x v="1"/>
    <x v="0"/>
    <n v="5"/>
    <n v="5"/>
    <n v="5"/>
    <n v="5"/>
    <n v="5"/>
    <s v="maybe"/>
    <x v="5"/>
    <n v="5"/>
    <n v="5"/>
    <n v="5"/>
    <x v="0"/>
    <s v="Very Likely"/>
    <s v="Medical School"/>
    <s v="maybe"/>
  </r>
  <r>
    <n v="252"/>
    <n v="1"/>
    <n v="2"/>
    <n v="1"/>
    <n v="1"/>
    <n v="1"/>
    <n v="1"/>
    <n v="1"/>
    <n v="3"/>
    <n v="1"/>
    <n v="4"/>
    <n v="4"/>
    <n v="1"/>
    <x v="2"/>
    <x v="1"/>
    <x v="0"/>
    <n v="4"/>
    <n v="4"/>
    <n v="4"/>
    <n v="4"/>
    <n v="4"/>
    <s v="maybe"/>
    <x v="0"/>
    <n v="4"/>
    <n v="4"/>
    <n v="4"/>
    <x v="1"/>
    <s v="Very Likely"/>
    <s v="Medical School"/>
    <s v="maybe"/>
  </r>
  <r>
    <n v="253"/>
    <n v="3"/>
    <n v="2"/>
    <n v="1"/>
    <n v="3"/>
    <n v="2"/>
    <n v="2"/>
    <n v="3"/>
    <n v="3"/>
    <n v="1"/>
    <n v="4"/>
    <n v="3"/>
    <n v="2"/>
    <x v="2"/>
    <x v="1"/>
    <x v="0"/>
    <n v="4"/>
    <n v="4"/>
    <n v="4"/>
    <n v="4"/>
    <n v="4"/>
    <s v="yes"/>
    <x v="0"/>
    <n v="4"/>
    <n v="4"/>
    <n v="4"/>
    <x v="1"/>
    <s v="Likely"/>
    <s v="Graduate School"/>
    <s v="yes"/>
  </r>
  <r>
    <n v="254"/>
    <n v="2"/>
    <n v="2"/>
    <n v="2"/>
    <n v="2"/>
    <n v="2"/>
    <n v="3"/>
    <n v="2"/>
    <n v="3"/>
    <n v="2"/>
    <n v="2"/>
    <n v="4"/>
    <n v="3"/>
    <x v="0"/>
    <x v="0"/>
    <x v="0"/>
    <n v="3"/>
    <n v="3"/>
    <n v="3"/>
    <n v="3"/>
    <n v="3"/>
    <s v="yes"/>
    <x v="0"/>
    <n v="3"/>
    <n v="4"/>
    <n v="4"/>
    <x v="1"/>
    <s v="Neither/Not Sure"/>
    <s v="Full-time job"/>
    <s v="yes"/>
  </r>
  <r>
    <n v="255"/>
    <n v="4"/>
    <n v="2"/>
    <n v="2"/>
    <n v="2"/>
    <n v="2"/>
    <n v="2"/>
    <n v="4"/>
    <n v="3"/>
    <n v="2"/>
    <n v="3"/>
    <n v="3"/>
    <n v="3"/>
    <x v="0"/>
    <x v="0"/>
    <x v="0"/>
    <n v="4"/>
    <n v="4"/>
    <n v="4"/>
    <n v="3"/>
    <n v="4"/>
    <s v="yes"/>
    <x v="3"/>
    <n v="4"/>
    <n v="4"/>
    <n v="4"/>
    <x v="2"/>
    <s v="Likely"/>
    <s v="Full-time job"/>
    <s v="yes"/>
  </r>
  <r>
    <n v="256"/>
    <n v="3"/>
    <n v="2"/>
    <n v="1"/>
    <n v="2"/>
    <n v="3"/>
    <n v="3"/>
    <n v="3"/>
    <n v="3"/>
    <n v="2"/>
    <n v="2"/>
    <n v="4"/>
    <n v="4"/>
    <x v="0"/>
    <x v="0"/>
    <x v="0"/>
    <n v="5"/>
    <n v="5"/>
    <n v="5"/>
    <n v="4"/>
    <n v="5"/>
    <s v="yes"/>
    <x v="5"/>
    <n v="5"/>
    <n v="5"/>
    <n v="5"/>
    <x v="0"/>
    <s v="Likely"/>
    <s v="Full-time job"/>
    <s v="yes"/>
  </r>
  <r>
    <n v="257"/>
    <n v="2"/>
    <n v="2"/>
    <n v="2"/>
    <n v="1"/>
    <n v="1"/>
    <n v="1"/>
    <n v="2"/>
    <n v="3"/>
    <n v="2"/>
    <n v="1"/>
    <n v="3"/>
    <n v="2"/>
    <x v="0"/>
    <x v="0"/>
    <x v="0"/>
    <n v="3"/>
    <n v="3"/>
    <n v="4"/>
    <n v="4"/>
    <n v="4"/>
    <s v="no"/>
    <x v="3"/>
    <n v="4"/>
    <n v="5"/>
    <n v="4"/>
    <x v="0"/>
    <s v="Very Likely"/>
    <s v="Full-time job"/>
    <s v="yes"/>
  </r>
  <r>
    <n v="258"/>
    <n v="1"/>
    <n v="2"/>
    <n v="2"/>
    <n v="2"/>
    <n v="2"/>
    <n v="2"/>
    <n v="2"/>
    <n v="2"/>
    <n v="2"/>
    <n v="3"/>
    <n v="3"/>
    <n v="3"/>
    <x v="1"/>
    <x v="0"/>
    <x v="0"/>
    <n v="3"/>
    <n v="4"/>
    <n v="4"/>
    <n v="4"/>
    <n v="4"/>
    <s v="no"/>
    <x v="3"/>
    <n v="4"/>
    <n v="4"/>
    <n v="4"/>
    <x v="0"/>
    <s v="Likely"/>
    <s v="Gap Year"/>
    <s v="yes"/>
  </r>
  <r>
    <n v="259"/>
    <n v="3"/>
    <n v="2"/>
    <n v="2"/>
    <n v="3"/>
    <n v="3"/>
    <n v="3"/>
    <n v="3"/>
    <n v="3"/>
    <n v="2"/>
    <n v="3"/>
    <n v="4"/>
    <n v="3"/>
    <x v="1"/>
    <x v="0"/>
    <x v="0"/>
    <n v="4"/>
    <n v="4"/>
    <n v="4"/>
    <n v="4"/>
    <n v="4"/>
    <s v="no"/>
    <x v="3"/>
    <n v="4"/>
    <n v="4"/>
    <n v="3"/>
    <x v="0"/>
    <s v="Very Likely"/>
    <s v="Graduate School"/>
    <s v="yes"/>
  </r>
  <r>
    <n v="260"/>
    <n v="3"/>
    <n v="2"/>
    <n v="2"/>
    <n v="1"/>
    <n v="2"/>
    <n v="2"/>
    <n v="3"/>
    <n v="3"/>
    <n v="2"/>
    <n v="3"/>
    <n v="4"/>
    <n v="4"/>
    <x v="1"/>
    <x v="0"/>
    <x v="0"/>
    <n v="4"/>
    <n v="4"/>
    <n v="4"/>
    <n v="4"/>
    <n v="4"/>
    <s v="maybe"/>
    <x v="3"/>
    <n v="4"/>
    <n v="4"/>
    <n v="4"/>
    <x v="1"/>
    <s v="Likely"/>
    <s v="Gap Year"/>
    <s v="yes"/>
  </r>
  <r>
    <n v="261"/>
    <n v="2"/>
    <n v="2"/>
    <n v="2"/>
    <n v="2"/>
    <n v="2"/>
    <n v="3"/>
    <n v="2"/>
    <n v="3"/>
    <n v="2"/>
    <n v="2"/>
    <n v="2"/>
    <n v="3"/>
    <x v="1"/>
    <x v="0"/>
    <x v="0"/>
    <n v="4"/>
    <n v="3"/>
    <n v="4"/>
    <n v="4"/>
    <n v="3"/>
    <s v="maybe"/>
    <x v="1"/>
    <n v="1"/>
    <n v="1"/>
    <n v="1"/>
    <x v="2"/>
    <s v="Likely"/>
    <s v="Gap Year"/>
    <s v="yes"/>
  </r>
  <r>
    <n v="262"/>
    <n v="2"/>
    <n v="2"/>
    <n v="2"/>
    <n v="1"/>
    <n v="3"/>
    <n v="3"/>
    <n v="3"/>
    <n v="4"/>
    <n v="2"/>
    <n v="2"/>
    <n v="3"/>
    <n v="3"/>
    <x v="1"/>
    <x v="0"/>
    <x v="0"/>
    <n v="3"/>
    <n v="3"/>
    <n v="4"/>
    <n v="4"/>
    <n v="4"/>
    <s v="yes"/>
    <x v="0"/>
    <n v="4"/>
    <n v="4"/>
    <n v="3"/>
    <x v="1"/>
    <s v="Likely"/>
    <s v="Gap Year"/>
    <s v="yes"/>
  </r>
  <r>
    <n v="263"/>
    <n v="3"/>
    <n v="2"/>
    <n v="2"/>
    <n v="3"/>
    <n v="4"/>
    <n v="3"/>
    <n v="3"/>
    <n v="2"/>
    <n v="2"/>
    <n v="3"/>
    <n v="4"/>
    <n v="5"/>
    <x v="2"/>
    <x v="0"/>
    <x v="0"/>
    <n v="4"/>
    <n v="4"/>
    <n v="4"/>
    <n v="4"/>
    <n v="4"/>
    <s v="yes"/>
    <x v="0"/>
    <n v="4"/>
    <n v="4"/>
    <n v="4"/>
    <x v="2"/>
    <s v="Very Likely"/>
    <s v="Medical School"/>
    <s v="maybe"/>
  </r>
  <r>
    <n v="264"/>
    <n v="4"/>
    <n v="2"/>
    <n v="2"/>
    <n v="2"/>
    <n v="2"/>
    <n v="1"/>
    <n v="3"/>
    <n v="2"/>
    <n v="2"/>
    <n v="3"/>
    <n v="2"/>
    <n v="4"/>
    <x v="2"/>
    <x v="0"/>
    <x v="0"/>
    <n v="4"/>
    <n v="4"/>
    <n v="4"/>
    <n v="4"/>
    <n v="5"/>
    <s v="yes"/>
    <x v="0"/>
    <n v="4"/>
    <n v="5"/>
    <n v="5"/>
    <x v="2"/>
    <s v="Likely"/>
    <s v="Full-time job"/>
    <s v="yes"/>
  </r>
  <r>
    <n v="265"/>
    <n v="3"/>
    <n v="2"/>
    <n v="1"/>
    <n v="3"/>
    <n v="2"/>
    <n v="2"/>
    <n v="3"/>
    <n v="2"/>
    <n v="1"/>
    <n v="3"/>
    <n v="4"/>
    <n v="3"/>
    <x v="2"/>
    <x v="0"/>
    <x v="0"/>
    <n v="4"/>
    <n v="5"/>
    <n v="5"/>
    <n v="4"/>
    <n v="4"/>
    <s v="yes"/>
    <x v="2"/>
    <n v="4"/>
    <n v="4"/>
    <n v="5"/>
    <x v="0"/>
    <s v="Likely"/>
    <s v="Medical School"/>
    <s v="yes"/>
  </r>
  <r>
    <n v="266"/>
    <n v="2"/>
    <n v="2"/>
    <n v="1"/>
    <n v="1"/>
    <n v="3"/>
    <n v="2"/>
    <n v="2"/>
    <n v="3"/>
    <n v="2"/>
    <n v="1"/>
    <n v="4"/>
    <n v="3"/>
    <x v="0"/>
    <x v="1"/>
    <x v="1"/>
    <n v="4"/>
    <n v="4"/>
    <n v="1"/>
    <n v="5"/>
    <n v="3"/>
    <s v="no"/>
    <x v="0"/>
    <n v="4"/>
    <n v="4"/>
    <n v="4"/>
    <x v="0"/>
    <s v="Very Likely"/>
    <s v="Full-time job"/>
    <s v="yes"/>
  </r>
  <r>
    <n v="267"/>
    <n v="5"/>
    <n v="2"/>
    <n v="1"/>
    <n v="2"/>
    <n v="2"/>
    <n v="1"/>
    <n v="5"/>
    <n v="4"/>
    <n v="2"/>
    <n v="2"/>
    <n v="4"/>
    <n v="3"/>
    <x v="0"/>
    <x v="1"/>
    <x v="1"/>
    <n v="1"/>
    <n v="1"/>
    <n v="2"/>
    <n v="3"/>
    <n v="4"/>
    <s v="no"/>
    <x v="2"/>
    <n v="5"/>
    <n v="5"/>
    <n v="5"/>
    <x v="0"/>
    <s v="Very Likely"/>
    <s v="Full-time job"/>
    <s v="yes"/>
  </r>
  <r>
    <n v="268"/>
    <n v="4"/>
    <n v="2"/>
    <n v="2"/>
    <n v="2"/>
    <n v="4"/>
    <n v="3"/>
    <n v="4"/>
    <n v="2"/>
    <n v="2"/>
    <n v="2"/>
    <n v="5"/>
    <n v="4"/>
    <x v="0"/>
    <x v="1"/>
    <x v="1"/>
    <n v="4"/>
    <n v="4"/>
    <n v="1"/>
    <n v="4"/>
    <n v="4"/>
    <s v="no"/>
    <x v="0"/>
    <n v="4"/>
    <n v="5"/>
    <n v="4"/>
    <x v="1"/>
    <s v="Very Likely"/>
    <s v="Full-time job"/>
    <s v="yes"/>
  </r>
  <r>
    <n v="269"/>
    <n v="3"/>
    <n v="2"/>
    <n v="2"/>
    <n v="1"/>
    <n v="3"/>
    <n v="2"/>
    <n v="4"/>
    <n v="3"/>
    <n v="2"/>
    <n v="1"/>
    <n v="4"/>
    <n v="4"/>
    <x v="0"/>
    <x v="1"/>
    <x v="1"/>
    <n v="5"/>
    <n v="5"/>
    <n v="1"/>
    <n v="5"/>
    <n v="5"/>
    <s v="maybe"/>
    <x v="0"/>
    <n v="5"/>
    <n v="5"/>
    <n v="5"/>
    <x v="1"/>
    <s v="Very Likely"/>
    <s v="Full-time job"/>
    <s v="yes"/>
  </r>
  <r>
    <n v="270"/>
    <n v="2"/>
    <n v="2"/>
    <n v="2"/>
    <n v="2"/>
    <n v="2"/>
    <n v="2"/>
    <n v="3"/>
    <n v="3"/>
    <n v="2"/>
    <n v="2"/>
    <n v="3"/>
    <n v="3"/>
    <x v="0"/>
    <x v="1"/>
    <x v="1"/>
    <n v="4"/>
    <n v="2"/>
    <n v="1"/>
    <n v="5"/>
    <n v="4"/>
    <s v="maybe"/>
    <x v="0"/>
    <n v="4"/>
    <n v="5"/>
    <n v="4"/>
    <x v="1"/>
    <s v="Very Likely"/>
    <s v="Full-time job"/>
    <s v="yes"/>
  </r>
  <r>
    <n v="271"/>
    <n v="3"/>
    <n v="2"/>
    <n v="2"/>
    <n v="2"/>
    <n v="1"/>
    <n v="2"/>
    <n v="3"/>
    <n v="3"/>
    <n v="2"/>
    <n v="2"/>
    <n v="3"/>
    <n v="3"/>
    <x v="0"/>
    <x v="1"/>
    <x v="1"/>
    <n v="1"/>
    <n v="1"/>
    <n v="2"/>
    <n v="3"/>
    <n v="4"/>
    <s v="yes"/>
    <x v="3"/>
    <n v="4"/>
    <n v="4"/>
    <n v="4"/>
    <x v="2"/>
    <s v="Very Likely"/>
    <s v="Full-time job"/>
    <s v="yes"/>
  </r>
  <r>
    <n v="272"/>
    <n v="5"/>
    <n v="2"/>
    <n v="2"/>
    <n v="1"/>
    <n v="3"/>
    <n v="1"/>
    <n v="5"/>
    <n v="1"/>
    <n v="2"/>
    <n v="1"/>
    <n v="4"/>
    <n v="2"/>
    <x v="1"/>
    <x v="1"/>
    <x v="1"/>
    <n v="4"/>
    <n v="5"/>
    <n v="1"/>
    <n v="4"/>
    <n v="5"/>
    <s v="yes"/>
    <x v="3"/>
    <n v="5"/>
    <n v="5"/>
    <n v="5"/>
    <x v="2"/>
    <s v="Very Likely"/>
    <s v="Graduate School"/>
    <s v="yes"/>
  </r>
  <r>
    <n v="273"/>
    <n v="2"/>
    <n v="2"/>
    <n v="2"/>
    <n v="1"/>
    <n v="1"/>
    <n v="1"/>
    <n v="2"/>
    <n v="3"/>
    <n v="2"/>
    <n v="2"/>
    <n v="3"/>
    <n v="1"/>
    <x v="1"/>
    <x v="1"/>
    <x v="1"/>
    <n v="4"/>
    <n v="4"/>
    <n v="1"/>
    <n v="4"/>
    <n v="4"/>
    <s v="yes"/>
    <x v="3"/>
    <n v="4"/>
    <n v="5"/>
    <n v="5"/>
    <x v="0"/>
    <s v="Very Likely"/>
    <s v="Graduate School"/>
    <s v="yes"/>
  </r>
  <r>
    <n v="274"/>
    <n v="2"/>
    <n v="2"/>
    <n v="2"/>
    <n v="1"/>
    <n v="3"/>
    <n v="2"/>
    <n v="3"/>
    <n v="2"/>
    <n v="5"/>
    <n v="2"/>
    <n v="3"/>
    <n v="5"/>
    <x v="2"/>
    <x v="1"/>
    <x v="1"/>
    <n v="3"/>
    <n v="4"/>
    <n v="4"/>
    <n v="3"/>
    <n v="4"/>
    <s v="yes"/>
    <x v="5"/>
    <n v="5"/>
    <n v="5"/>
    <n v="5"/>
    <x v="0"/>
    <s v="Very Likely"/>
    <s v="Gap Year"/>
    <s v="maybe"/>
  </r>
  <r>
    <n v="275"/>
    <n v="3"/>
    <n v="2"/>
    <n v="2"/>
    <n v="2"/>
    <n v="2"/>
    <n v="2"/>
    <n v="3"/>
    <n v="3"/>
    <n v="2"/>
    <n v="2"/>
    <n v="3"/>
    <n v="3"/>
    <x v="0"/>
    <x v="0"/>
    <x v="1"/>
    <n v="4"/>
    <n v="4"/>
    <n v="1"/>
    <n v="5"/>
    <n v="4"/>
    <s v="no"/>
    <x v="2"/>
    <n v="5"/>
    <n v="5"/>
    <n v="5"/>
    <x v="0"/>
    <s v="Likely"/>
    <s v="Full-time job"/>
    <s v="yes"/>
  </r>
  <r>
    <n v="276"/>
    <n v="2"/>
    <n v="2"/>
    <n v="2"/>
    <n v="2"/>
    <n v="3"/>
    <n v="2"/>
    <n v="2"/>
    <n v="3"/>
    <n v="2"/>
    <n v="3"/>
    <n v="3"/>
    <n v="2"/>
    <x v="1"/>
    <x v="1"/>
    <x v="1"/>
    <n v="3"/>
    <n v="2"/>
    <n v="2"/>
    <n v="3"/>
    <n v="4"/>
    <s v="no"/>
    <x v="5"/>
    <n v="3"/>
    <n v="5"/>
    <n v="3"/>
    <x v="1"/>
    <s v="Very Likely"/>
    <s v="Graduate School"/>
    <s v="yes"/>
  </r>
  <r>
    <n v="277"/>
    <n v="3"/>
    <n v="2"/>
    <n v="2"/>
    <n v="3"/>
    <n v="5"/>
    <n v="2"/>
    <n v="3"/>
    <n v="3"/>
    <n v="2"/>
    <n v="3"/>
    <n v="5"/>
    <n v="2"/>
    <x v="2"/>
    <x v="1"/>
    <x v="1"/>
    <n v="2"/>
    <n v="3"/>
    <n v="4"/>
    <n v="4"/>
    <n v="4"/>
    <s v="no"/>
    <x v="0"/>
    <n v="2"/>
    <n v="2"/>
    <n v="2"/>
    <x v="1"/>
    <s v="Very Likely"/>
    <s v="Gap Year"/>
    <s v="maybe"/>
  </r>
  <r>
    <n v="278"/>
    <n v="2"/>
    <n v="2"/>
    <n v="2"/>
    <n v="2"/>
    <n v="3"/>
    <n v="4"/>
    <n v="2"/>
    <n v="3"/>
    <n v="2"/>
    <n v="3"/>
    <n v="4"/>
    <n v="4"/>
    <x v="1"/>
    <x v="0"/>
    <x v="1"/>
    <n v="1"/>
    <n v="1"/>
    <n v="2"/>
    <n v="3"/>
    <n v="4"/>
    <s v="maybe"/>
    <x v="0"/>
    <n v="4"/>
    <n v="1"/>
    <n v="1"/>
    <x v="1"/>
    <s v="Likely"/>
    <s v="Gap Year"/>
    <s v="yes"/>
  </r>
  <r>
    <n v="279"/>
    <n v="5"/>
    <n v="3"/>
    <n v="2"/>
    <n v="2"/>
    <n v="3"/>
    <n v="3"/>
    <n v="4"/>
    <n v="3"/>
    <n v="2"/>
    <n v="2"/>
    <n v="3"/>
    <n v="3"/>
    <x v="0"/>
    <x v="1"/>
    <x v="0"/>
    <n v="4"/>
    <n v="4"/>
    <n v="3"/>
    <n v="4"/>
    <n v="3"/>
    <s v="maybe"/>
    <x v="0"/>
    <n v="3"/>
    <n v="4"/>
    <n v="4"/>
    <x v="2"/>
    <s v="Very Likely"/>
    <s v="Full-time job"/>
    <s v="yes"/>
  </r>
  <r>
    <n v="280"/>
    <n v="3"/>
    <n v="3"/>
    <n v="2"/>
    <n v="3"/>
    <n v="2"/>
    <n v="3"/>
    <n v="3"/>
    <n v="3"/>
    <n v="2"/>
    <n v="3"/>
    <n v="3"/>
    <n v="3"/>
    <x v="0"/>
    <x v="1"/>
    <x v="0"/>
    <n v="4"/>
    <n v="4"/>
    <n v="4"/>
    <n v="4"/>
    <n v="4"/>
    <s v="maybe"/>
    <x v="3"/>
    <n v="5"/>
    <n v="5"/>
    <n v="5"/>
    <x v="2"/>
    <s v="Neither/Not Sure"/>
    <s v="Full-time job"/>
    <s v="yes"/>
  </r>
  <r>
    <n v="281"/>
    <n v="3"/>
    <n v="3"/>
    <n v="2"/>
    <n v="2"/>
    <n v="3"/>
    <n v="2"/>
    <n v="3"/>
    <n v="3"/>
    <n v="2"/>
    <n v="2"/>
    <n v="4"/>
    <n v="3"/>
    <x v="0"/>
    <x v="1"/>
    <x v="0"/>
    <n v="4"/>
    <n v="4"/>
    <n v="3"/>
    <n v="3"/>
    <n v="3"/>
    <s v="no"/>
    <x v="0"/>
    <n v="4"/>
    <n v="4"/>
    <n v="4"/>
    <x v="0"/>
    <s v="Very Likely"/>
    <s v="Full-time job"/>
    <s v="yes"/>
  </r>
  <r>
    <n v="282"/>
    <n v="1"/>
    <n v="3"/>
    <n v="2"/>
    <n v="2"/>
    <n v="3"/>
    <n v="2"/>
    <n v="4"/>
    <n v="4"/>
    <n v="2"/>
    <n v="2"/>
    <n v="4"/>
    <n v="3"/>
    <x v="0"/>
    <x v="1"/>
    <x v="0"/>
    <n v="4"/>
    <n v="4"/>
    <n v="3"/>
    <n v="3"/>
    <n v="4"/>
    <s v="maybe"/>
    <x v="2"/>
    <n v="4"/>
    <n v="4"/>
    <n v="4"/>
    <x v="0"/>
    <s v="Neither/Not Sure"/>
    <s v="Full-time job"/>
    <s v="no"/>
  </r>
  <r>
    <n v="283"/>
    <n v="3"/>
    <n v="3"/>
    <n v="2"/>
    <n v="4"/>
    <n v="3"/>
    <n v="2"/>
    <n v="3"/>
    <n v="3"/>
    <n v="2"/>
    <n v="3"/>
    <n v="4"/>
    <n v="3"/>
    <x v="0"/>
    <x v="1"/>
    <x v="0"/>
    <n v="5"/>
    <n v="4"/>
    <n v="5"/>
    <n v="5"/>
    <n v="5"/>
    <s v="yes"/>
    <x v="3"/>
    <n v="5"/>
    <n v="4"/>
    <n v="4"/>
    <x v="0"/>
    <s v="Unlikely"/>
    <s v="Full-time job"/>
    <s v="no"/>
  </r>
  <r>
    <n v="284"/>
    <n v="2"/>
    <n v="3"/>
    <n v="2"/>
    <n v="3"/>
    <n v="1"/>
    <n v="1"/>
    <n v="3"/>
    <n v="3"/>
    <n v="2"/>
    <n v="3"/>
    <n v="3"/>
    <n v="2"/>
    <x v="0"/>
    <x v="1"/>
    <x v="0"/>
    <n v="4"/>
    <n v="3"/>
    <n v="3"/>
    <n v="3"/>
    <n v="3"/>
    <s v="no"/>
    <x v="1"/>
    <n v="1"/>
    <n v="4"/>
    <n v="2"/>
    <x v="1"/>
    <s v="Very Likely"/>
    <s v="Full-time job"/>
    <s v="no"/>
  </r>
  <r>
    <n v="285"/>
    <n v="3"/>
    <n v="3"/>
    <n v="2"/>
    <n v="2"/>
    <n v="1"/>
    <n v="1"/>
    <n v="4"/>
    <n v="4"/>
    <n v="2"/>
    <n v="2"/>
    <n v="3"/>
    <n v="3"/>
    <x v="0"/>
    <x v="1"/>
    <x v="0"/>
    <n v="5"/>
    <n v="5"/>
    <n v="4"/>
    <n v="5"/>
    <n v="5"/>
    <s v="no"/>
    <x v="5"/>
    <n v="5"/>
    <n v="5"/>
    <n v="4"/>
    <x v="1"/>
    <s v="Neither/Not Sure"/>
    <s v="Full-time job"/>
    <s v="no"/>
  </r>
  <r>
    <n v="286"/>
    <n v="3"/>
    <n v="3"/>
    <n v="1"/>
    <n v="1"/>
    <n v="2"/>
    <n v="2"/>
    <n v="4"/>
    <n v="4"/>
    <n v="2"/>
    <n v="1"/>
    <n v="2"/>
    <n v="2"/>
    <x v="0"/>
    <x v="1"/>
    <x v="0"/>
    <n v="4"/>
    <n v="3"/>
    <n v="3"/>
    <n v="4"/>
    <n v="5"/>
    <s v="no"/>
    <x v="2"/>
    <n v="4"/>
    <n v="5"/>
    <n v="5"/>
    <x v="1"/>
    <s v="Very Likely"/>
    <s v="Full-time job"/>
    <s v="no"/>
  </r>
  <r>
    <n v="287"/>
    <n v="3"/>
    <n v="3"/>
    <n v="2"/>
    <n v="1"/>
    <n v="2"/>
    <n v="2"/>
    <n v="3"/>
    <n v="3"/>
    <n v="2"/>
    <n v="2"/>
    <n v="2"/>
    <n v="1"/>
    <x v="1"/>
    <x v="1"/>
    <x v="0"/>
    <n v="3"/>
    <n v="3"/>
    <n v="3"/>
    <n v="4"/>
    <n v="4"/>
    <s v="maybe"/>
    <x v="2"/>
    <n v="5"/>
    <n v="5"/>
    <n v="5"/>
    <x v="2"/>
    <s v="Very Likely"/>
    <s v="Graduate School"/>
    <s v="yes"/>
  </r>
  <r>
    <n v="288"/>
    <n v="3"/>
    <n v="3"/>
    <n v="2"/>
    <n v="2"/>
    <n v="3"/>
    <n v="2"/>
    <n v="3"/>
    <n v="3"/>
    <n v="2"/>
    <n v="3"/>
    <n v="3"/>
    <n v="2"/>
    <x v="1"/>
    <x v="1"/>
    <x v="0"/>
    <n v="4"/>
    <n v="4"/>
    <n v="4"/>
    <n v="4"/>
    <n v="3"/>
    <s v="maybe"/>
    <x v="1"/>
    <n v="1"/>
    <n v="1"/>
    <n v="1"/>
    <x v="2"/>
    <s v="Very Likely"/>
    <s v="Graduate School"/>
    <s v="yes"/>
  </r>
  <r>
    <n v="289"/>
    <n v="3"/>
    <n v="3"/>
    <n v="2"/>
    <n v="2"/>
    <n v="2"/>
    <n v="2"/>
    <n v="3"/>
    <n v="3"/>
    <n v="2"/>
    <n v="3"/>
    <n v="4"/>
    <n v="2"/>
    <x v="2"/>
    <x v="1"/>
    <x v="0"/>
    <n v="4"/>
    <n v="4"/>
    <n v="4"/>
    <n v="4"/>
    <n v="5"/>
    <s v="yes"/>
    <x v="3"/>
    <n v="4"/>
    <n v="4"/>
    <n v="4"/>
    <x v="0"/>
    <s v="Very Likely"/>
    <s v="Medical School"/>
    <s v="maybe"/>
  </r>
  <r>
    <n v="290"/>
    <n v="3"/>
    <n v="3"/>
    <n v="3"/>
    <n v="3"/>
    <n v="3"/>
    <n v="3"/>
    <n v="3"/>
    <n v="3"/>
    <n v="2"/>
    <n v="3"/>
    <n v="3"/>
    <n v="3"/>
    <x v="2"/>
    <x v="1"/>
    <x v="0"/>
    <n v="4"/>
    <n v="4"/>
    <n v="4"/>
    <n v="4"/>
    <n v="4"/>
    <s v="yes"/>
    <x v="0"/>
    <n v="3"/>
    <n v="4"/>
    <n v="4"/>
    <x v="0"/>
    <s v="Very Likely"/>
    <s v="Medical School"/>
    <s v="maybe"/>
  </r>
  <r>
    <n v="291"/>
    <n v="3"/>
    <n v="3"/>
    <n v="2"/>
    <n v="1"/>
    <n v="2"/>
    <n v="2"/>
    <n v="3"/>
    <n v="3"/>
    <n v="2"/>
    <n v="2"/>
    <n v="3"/>
    <n v="2"/>
    <x v="2"/>
    <x v="1"/>
    <x v="0"/>
    <n v="5"/>
    <n v="5"/>
    <n v="5"/>
    <n v="5"/>
    <n v="5"/>
    <s v="yes"/>
    <x v="1"/>
    <n v="1"/>
    <n v="1"/>
    <n v="1"/>
    <x v="1"/>
    <s v="Likely"/>
    <s v="Graduate School"/>
    <s v="maybe"/>
  </r>
  <r>
    <n v="292"/>
    <n v="4"/>
    <n v="3"/>
    <n v="2"/>
    <n v="2"/>
    <n v="3"/>
    <n v="2"/>
    <n v="4"/>
    <n v="4"/>
    <n v="2"/>
    <n v="3"/>
    <n v="4"/>
    <n v="4"/>
    <x v="0"/>
    <x v="0"/>
    <x v="0"/>
    <n v="5"/>
    <n v="5"/>
    <n v="5"/>
    <n v="5"/>
    <n v="5"/>
    <s v="yes"/>
    <x v="5"/>
    <n v="5"/>
    <n v="5"/>
    <n v="5"/>
    <x v="0"/>
    <s v="Very Likely"/>
    <s v="Full-time job"/>
    <s v="no"/>
  </r>
  <r>
    <n v="293"/>
    <n v="5"/>
    <n v="3"/>
    <n v="2"/>
    <n v="3"/>
    <n v="4"/>
    <n v="3"/>
    <n v="5"/>
    <n v="4"/>
    <n v="2"/>
    <n v="3"/>
    <n v="4"/>
    <n v="4"/>
    <x v="0"/>
    <x v="0"/>
    <x v="0"/>
    <n v="4"/>
    <n v="5"/>
    <n v="5"/>
    <n v="4"/>
    <n v="4"/>
    <s v="no"/>
    <x v="0"/>
    <n v="2"/>
    <n v="4"/>
    <n v="4"/>
    <x v="1"/>
    <s v="Very Likely"/>
    <s v="Full-time job"/>
    <s v="no"/>
  </r>
  <r>
    <n v="294"/>
    <n v="5"/>
    <n v="3"/>
    <n v="2"/>
    <n v="2"/>
    <n v="2"/>
    <n v="3"/>
    <n v="5"/>
    <n v="4"/>
    <n v="2"/>
    <n v="3"/>
    <n v="4"/>
    <n v="3"/>
    <x v="0"/>
    <x v="0"/>
    <x v="0"/>
    <n v="5"/>
    <n v="5"/>
    <n v="5"/>
    <n v="5"/>
    <n v="3"/>
    <s v="no"/>
    <x v="0"/>
    <n v="4"/>
    <n v="5"/>
    <n v="3"/>
    <x v="1"/>
    <s v="Likely"/>
    <s v="Medical School"/>
    <s v="no"/>
  </r>
  <r>
    <n v="295"/>
    <n v="3"/>
    <n v="3"/>
    <n v="2"/>
    <n v="2"/>
    <n v="3"/>
    <n v="3"/>
    <n v="3"/>
    <n v="3"/>
    <n v="2"/>
    <n v="2"/>
    <n v="4"/>
    <n v="4"/>
    <x v="0"/>
    <x v="0"/>
    <x v="0"/>
    <n v="3"/>
    <n v="3"/>
    <n v="3"/>
    <n v="5"/>
    <n v="4"/>
    <s v="no"/>
    <x v="2"/>
    <n v="5"/>
    <n v="5"/>
    <n v="5"/>
    <x v="2"/>
    <s v="Likely"/>
    <s v="Medical School"/>
    <s v="no"/>
  </r>
  <r>
    <n v="296"/>
    <n v="3"/>
    <n v="3"/>
    <n v="2"/>
    <n v="3"/>
    <n v="2"/>
    <n v="2"/>
    <n v="4"/>
    <n v="3"/>
    <n v="2"/>
    <n v="3"/>
    <n v="3"/>
    <n v="3"/>
    <x v="0"/>
    <x v="0"/>
    <x v="0"/>
    <n v="3"/>
    <n v="4"/>
    <n v="4"/>
    <n v="4"/>
    <n v="4"/>
    <s v="maybe"/>
    <x v="0"/>
    <n v="4"/>
    <n v="4"/>
    <n v="3"/>
    <x v="2"/>
    <s v="Very Likely"/>
    <s v="Medical School"/>
    <s v="yes"/>
  </r>
  <r>
    <n v="297"/>
    <n v="3"/>
    <n v="3"/>
    <n v="2"/>
    <n v="3"/>
    <n v="3"/>
    <n v="3"/>
    <n v="3"/>
    <n v="4"/>
    <n v="2"/>
    <n v="4"/>
    <n v="4"/>
    <n v="4"/>
    <x v="1"/>
    <x v="0"/>
    <x v="0"/>
    <n v="4"/>
    <n v="4"/>
    <n v="3"/>
    <n v="3"/>
    <n v="3"/>
    <s v="maybe"/>
    <x v="1"/>
    <n v="2"/>
    <n v="3"/>
    <n v="3"/>
    <x v="0"/>
    <s v="Likely"/>
    <s v="Gap Year"/>
    <s v="yes"/>
  </r>
  <r>
    <n v="298"/>
    <n v="2"/>
    <n v="3"/>
    <n v="1"/>
    <n v="2"/>
    <n v="4"/>
    <n v="3"/>
    <n v="2"/>
    <n v="3"/>
    <n v="2"/>
    <n v="3"/>
    <n v="4"/>
    <n v="3"/>
    <x v="1"/>
    <x v="0"/>
    <x v="0"/>
    <n v="4"/>
    <n v="4"/>
    <n v="4"/>
    <n v="4"/>
    <n v="5"/>
    <s v="yes"/>
    <x v="3"/>
    <n v="4"/>
    <n v="5"/>
    <n v="4"/>
    <x v="0"/>
    <s v="Likely"/>
    <s v="Gap Year"/>
    <s v="yes"/>
  </r>
  <r>
    <n v="299"/>
    <n v="3"/>
    <n v="3"/>
    <n v="2"/>
    <n v="2"/>
    <n v="2"/>
    <n v="2"/>
    <n v="3"/>
    <n v="4"/>
    <n v="2"/>
    <n v="3"/>
    <n v="4"/>
    <n v="3"/>
    <x v="1"/>
    <x v="0"/>
    <x v="0"/>
    <n v="4"/>
    <n v="4"/>
    <n v="5"/>
    <n v="5"/>
    <n v="4"/>
    <s v="yes"/>
    <x v="3"/>
    <n v="4"/>
    <n v="4"/>
    <n v="4"/>
    <x v="0"/>
    <s v="Very Likely"/>
    <s v="Graduate School"/>
    <s v="yes"/>
  </r>
  <r>
    <n v="300"/>
    <n v="2"/>
    <n v="3"/>
    <n v="2"/>
    <n v="2"/>
    <n v="4"/>
    <n v="3"/>
    <n v="2"/>
    <n v="1"/>
    <n v="3"/>
    <n v="3"/>
    <n v="5"/>
    <n v="5"/>
    <x v="2"/>
    <x v="0"/>
    <x v="0"/>
    <n v="3"/>
    <n v="4"/>
    <n v="3"/>
    <n v="3"/>
    <n v="3"/>
    <s v="yes"/>
    <x v="2"/>
    <n v="4"/>
    <n v="4"/>
    <n v="5"/>
    <x v="1"/>
    <s v="Very Likely"/>
    <s v="Medical School"/>
    <s v="maybe"/>
  </r>
  <r>
    <n v="301"/>
    <n v="1"/>
    <n v="3"/>
    <n v="2"/>
    <n v="3"/>
    <n v="3"/>
    <n v="2"/>
    <n v="4"/>
    <n v="5"/>
    <n v="2"/>
    <n v="3"/>
    <n v="5"/>
    <n v="3"/>
    <x v="0"/>
    <x v="1"/>
    <x v="1"/>
    <n v="3"/>
    <n v="4"/>
    <n v="4"/>
    <n v="4"/>
    <n v="4"/>
    <s v="yes"/>
    <x v="3"/>
    <n v="4"/>
    <n v="4"/>
    <n v="4"/>
    <x v="1"/>
    <s v="Likely"/>
    <s v="Medical School"/>
    <s v="yes"/>
  </r>
  <r>
    <n v="302"/>
    <n v="2"/>
    <n v="3"/>
    <n v="1"/>
    <n v="1"/>
    <n v="2"/>
    <n v="2"/>
    <n v="3"/>
    <n v="5"/>
    <n v="2"/>
    <n v="3"/>
    <n v="4"/>
    <n v="1"/>
    <x v="1"/>
    <x v="1"/>
    <x v="1"/>
    <n v="4"/>
    <n v="4"/>
    <n v="4"/>
    <n v="5"/>
    <n v="4"/>
    <s v="no"/>
    <x v="2"/>
    <n v="5"/>
    <n v="5"/>
    <n v="4"/>
    <x v="1"/>
    <s v="Very Likely"/>
    <s v="Graduate School"/>
    <s v="yes"/>
  </r>
  <r>
    <n v="303"/>
    <n v="3"/>
    <n v="3"/>
    <n v="2"/>
    <n v="2"/>
    <n v="2"/>
    <n v="2"/>
    <n v="2"/>
    <n v="3"/>
    <n v="2"/>
    <n v="4"/>
    <n v="4"/>
    <n v="2"/>
    <x v="2"/>
    <x v="1"/>
    <x v="1"/>
    <n v="4"/>
    <n v="4"/>
    <n v="4"/>
    <n v="4"/>
    <n v="4"/>
    <s v="no"/>
    <x v="1"/>
    <n v="1"/>
    <n v="1"/>
    <n v="1"/>
    <x v="1"/>
    <s v="Very Likely"/>
    <s v="Medical School"/>
    <s v="maybe"/>
  </r>
  <r>
    <n v="304"/>
    <n v="3"/>
    <n v="3"/>
    <n v="2"/>
    <n v="2"/>
    <n v="2"/>
    <n v="3"/>
    <n v="3"/>
    <n v="5"/>
    <n v="1"/>
    <n v="3"/>
    <n v="3"/>
    <n v="3"/>
    <x v="2"/>
    <x v="1"/>
    <x v="1"/>
    <n v="3"/>
    <n v="2"/>
    <n v="4"/>
    <n v="2"/>
    <n v="2"/>
    <s v="no"/>
    <x v="0"/>
    <n v="4"/>
    <n v="4"/>
    <n v="3"/>
    <x v="2"/>
    <s v="Very Likely"/>
    <s v="Medical School"/>
    <s v="maybe"/>
  </r>
  <r>
    <n v="305"/>
    <n v="1"/>
    <n v="3"/>
    <n v="2"/>
    <n v="2"/>
    <n v="3"/>
    <n v="2"/>
    <n v="3"/>
    <n v="5"/>
    <n v="2"/>
    <n v="3"/>
    <n v="4"/>
    <n v="2"/>
    <x v="2"/>
    <x v="1"/>
    <x v="1"/>
    <n v="1"/>
    <n v="4"/>
    <n v="4"/>
    <n v="4"/>
    <n v="4"/>
    <s v="maybe"/>
    <x v="0"/>
    <n v="4"/>
    <n v="4"/>
    <n v="4"/>
    <x v="0"/>
    <s v="Likely"/>
    <s v="Medical School"/>
    <s v="maybe"/>
  </r>
  <r>
    <n v="306"/>
    <n v="4"/>
    <n v="3"/>
    <n v="2"/>
    <n v="2"/>
    <n v="1"/>
    <n v="1"/>
    <n v="4"/>
    <n v="4"/>
    <n v="2"/>
    <n v="3"/>
    <n v="4"/>
    <n v="4"/>
    <x v="0"/>
    <x v="0"/>
    <x v="1"/>
    <n v="1"/>
    <n v="3"/>
    <n v="5"/>
    <n v="4"/>
    <n v="4"/>
    <s v="maybe"/>
    <x v="2"/>
    <n v="4"/>
    <n v="4"/>
    <n v="4"/>
    <x v="0"/>
    <s v="Very Likely"/>
    <s v="Medical School"/>
    <s v="yes"/>
  </r>
  <r>
    <n v="307"/>
    <n v="3"/>
    <n v="3"/>
    <n v="2"/>
    <n v="4"/>
    <n v="4"/>
    <n v="2"/>
    <n v="3"/>
    <n v="4"/>
    <n v="2"/>
    <n v="5"/>
    <n v="5"/>
    <n v="4"/>
    <x v="1"/>
    <x v="0"/>
    <x v="1"/>
    <n v="1"/>
    <n v="5"/>
    <n v="5"/>
    <n v="5"/>
    <n v="5"/>
    <s v="yes"/>
    <x v="2"/>
    <n v="5"/>
    <n v="5"/>
    <n v="5"/>
    <x v="0"/>
    <s v="Likely"/>
    <s v="Gap Year"/>
    <s v="yes"/>
  </r>
  <r>
    <n v="308"/>
    <n v="3"/>
    <n v="4"/>
    <n v="2"/>
    <n v="4"/>
    <n v="2"/>
    <n v="1"/>
    <n v="3"/>
    <n v="5"/>
    <n v="2"/>
    <n v="3"/>
    <n v="3"/>
    <n v="4"/>
    <x v="0"/>
    <x v="0"/>
    <x v="0"/>
    <n v="4"/>
    <n v="4"/>
    <n v="4"/>
    <n v="4"/>
    <n v="3"/>
    <s v="yes"/>
    <x v="0"/>
    <n v="3"/>
    <n v="4"/>
    <n v="3"/>
    <x v="1"/>
    <s v="Very Likely"/>
    <s v="Medical School"/>
    <s v="yes"/>
  </r>
  <r>
    <n v="309"/>
    <n v="3"/>
    <n v="4"/>
    <n v="2"/>
    <n v="1"/>
    <n v="3"/>
    <n v="3"/>
    <n v="3"/>
    <n v="4"/>
    <n v="2"/>
    <n v="2"/>
    <n v="3"/>
    <n v="3"/>
    <x v="1"/>
    <x v="0"/>
    <x v="0"/>
    <n v="3"/>
    <n v="4"/>
    <n v="3"/>
    <n v="4"/>
    <n v="4"/>
    <s v="yes"/>
    <x v="0"/>
    <n v="3"/>
    <n v="4"/>
    <n v="4"/>
    <x v="1"/>
    <s v="Likely"/>
    <s v="Gap Year"/>
    <s v="yes"/>
  </r>
  <r>
    <n v="310"/>
    <n v="3"/>
    <n v="2"/>
    <n v="1"/>
    <n v="1"/>
    <n v="2"/>
    <n v="1"/>
    <n v="3"/>
    <n v="2"/>
    <n v="2"/>
    <n v="3"/>
    <n v="3"/>
    <n v="5"/>
    <x v="2"/>
    <x v="0"/>
    <x v="0"/>
    <n v="4"/>
    <n v="4"/>
    <n v="4"/>
    <n v="4"/>
    <n v="5"/>
    <s v="yes"/>
    <x v="3"/>
    <n v="4"/>
    <n v="5"/>
    <n v="3"/>
    <x v="1"/>
    <s v="Likely"/>
    <s v="Gap Year"/>
    <s v="yes"/>
  </r>
  <r>
    <n v="311"/>
    <n v="3"/>
    <n v="4"/>
    <n v="2"/>
    <n v="3"/>
    <n v="4"/>
    <n v="3"/>
    <n v="4"/>
    <n v="5"/>
    <n v="2"/>
    <n v="3"/>
    <n v="5"/>
    <n v="3"/>
    <x v="1"/>
    <x v="0"/>
    <x v="1"/>
    <n v="1"/>
    <n v="4"/>
    <n v="4"/>
    <n v="4"/>
    <n v="4"/>
    <s v="no"/>
    <x v="3"/>
    <n v="4"/>
    <n v="4"/>
    <n v="4"/>
    <x v="2"/>
    <s v="Very Likely"/>
    <s v="Graduate School"/>
    <s v="yes"/>
  </r>
  <r>
    <n v="312"/>
    <n v="2"/>
    <n v="1"/>
    <n v="2"/>
    <n v="2"/>
    <n v="2"/>
    <n v="2"/>
    <n v="3"/>
    <n v="5"/>
    <n v="2"/>
    <n v="3"/>
    <n v="3"/>
    <n v="3"/>
    <x v="0"/>
    <x v="1"/>
    <x v="0"/>
    <n v="3"/>
    <n v="3"/>
    <n v="3"/>
    <n v="4"/>
    <n v="4"/>
    <s v="no"/>
    <x v="1"/>
    <n v="3"/>
    <n v="4"/>
    <n v="4"/>
    <x v="2"/>
    <s v="Likely"/>
    <s v="Medical School"/>
    <s v="yes"/>
  </r>
  <r>
    <n v="313"/>
    <n v="2"/>
    <n v="1"/>
    <n v="1"/>
    <n v="1"/>
    <n v="1"/>
    <n v="1"/>
    <n v="2"/>
    <n v="2"/>
    <n v="1"/>
    <n v="1"/>
    <n v="3"/>
    <n v="2"/>
    <x v="0"/>
    <x v="1"/>
    <x v="0"/>
    <n v="4"/>
    <n v="4"/>
    <n v="4"/>
    <n v="3"/>
    <n v="4"/>
    <s v="no"/>
    <x v="0"/>
    <n v="2"/>
    <n v="3"/>
    <n v="3"/>
    <x v="0"/>
    <s v="Very Likely"/>
    <s v="Medical School"/>
    <s v="yes"/>
  </r>
  <r>
    <n v="314"/>
    <n v="3"/>
    <n v="1"/>
    <n v="1"/>
    <n v="1"/>
    <n v="3"/>
    <n v="1"/>
    <n v="3"/>
    <n v="1"/>
    <n v="1"/>
    <n v="1"/>
    <n v="3"/>
    <n v="1"/>
    <x v="0"/>
    <x v="1"/>
    <x v="0"/>
    <n v="5"/>
    <n v="3"/>
    <n v="3"/>
    <n v="4"/>
    <n v="4"/>
    <s v="maybe"/>
    <x v="0"/>
    <n v="4"/>
    <n v="5"/>
    <n v="4"/>
    <x v="0"/>
    <s v="Neither/Not Sure"/>
    <s v="Medical School"/>
    <s v="yes"/>
  </r>
  <r>
    <n v="315"/>
    <n v="3"/>
    <n v="1"/>
    <n v="1"/>
    <n v="1"/>
    <n v="2"/>
    <n v="2"/>
    <n v="3"/>
    <n v="3"/>
    <n v="1"/>
    <n v="1"/>
    <n v="3"/>
    <n v="2"/>
    <x v="0"/>
    <x v="1"/>
    <x v="0"/>
    <n v="4"/>
    <n v="4"/>
    <n v="3"/>
    <n v="4"/>
    <n v="5"/>
    <s v="maybe"/>
    <x v="2"/>
    <n v="5"/>
    <n v="5"/>
    <n v="5"/>
    <x v="0"/>
    <s v="Likely"/>
    <s v="Medical School"/>
    <s v="yes"/>
  </r>
  <r>
    <n v="316"/>
    <n v="2"/>
    <n v="1"/>
    <n v="1"/>
    <n v="2"/>
    <n v="2"/>
    <n v="2"/>
    <n v="2"/>
    <n v="2"/>
    <n v="1"/>
    <n v="2"/>
    <n v="3"/>
    <n v="2"/>
    <x v="0"/>
    <x v="1"/>
    <x v="0"/>
    <n v="4"/>
    <n v="4"/>
    <n v="4"/>
    <n v="4"/>
    <n v="4"/>
    <s v="maybe"/>
    <x v="3"/>
    <n v="4"/>
    <n v="4"/>
    <n v="3"/>
    <x v="1"/>
    <s v="Likely"/>
    <s v="Medical School"/>
    <s v="yes"/>
  </r>
  <r>
    <n v="317"/>
    <n v="1"/>
    <n v="1"/>
    <n v="1"/>
    <n v="1"/>
    <n v="1"/>
    <n v="1"/>
    <n v="3"/>
    <n v="3"/>
    <n v="1"/>
    <n v="1"/>
    <n v="1"/>
    <n v="2"/>
    <x v="0"/>
    <x v="1"/>
    <x v="0"/>
    <n v="4"/>
    <n v="4"/>
    <n v="4"/>
    <n v="5"/>
    <n v="4"/>
    <s v="no"/>
    <x v="2"/>
    <n v="4"/>
    <n v="4"/>
    <n v="4"/>
    <x v="1"/>
    <s v="Likely"/>
    <s v="Medical School"/>
    <s v="yes"/>
  </r>
  <r>
    <n v="318"/>
    <n v="3"/>
    <n v="1"/>
    <n v="1"/>
    <n v="1"/>
    <n v="1"/>
    <n v="1"/>
    <n v="3"/>
    <n v="3"/>
    <n v="1"/>
    <n v="2"/>
    <n v="3"/>
    <n v="3"/>
    <x v="0"/>
    <x v="1"/>
    <x v="0"/>
    <n v="3"/>
    <n v="4"/>
    <n v="3"/>
    <n v="5"/>
    <n v="3"/>
    <s v="maybe"/>
    <x v="0"/>
    <n v="4"/>
    <n v="5"/>
    <n v="5"/>
    <x v="1"/>
    <s v="Very Likely"/>
    <s v="Medical School"/>
    <s v="yes"/>
  </r>
  <r>
    <n v="319"/>
    <n v="1"/>
    <n v="1"/>
    <n v="1"/>
    <n v="1"/>
    <n v="1"/>
    <n v="1"/>
    <n v="3"/>
    <n v="3"/>
    <n v="1"/>
    <n v="1"/>
    <n v="3"/>
    <n v="3"/>
    <x v="0"/>
    <x v="1"/>
    <x v="0"/>
    <n v="4"/>
    <n v="3"/>
    <n v="3"/>
    <n v="3"/>
    <n v="4"/>
    <s v="yes"/>
    <x v="5"/>
    <n v="5"/>
    <n v="5"/>
    <n v="5"/>
    <x v="0"/>
    <s v="Very Likely"/>
    <s v="Medical School"/>
    <s v="yes"/>
  </r>
  <r>
    <n v="320"/>
    <n v="1"/>
    <n v="1"/>
    <n v="1"/>
    <n v="1"/>
    <n v="1"/>
    <n v="1"/>
    <n v="2"/>
    <n v="2"/>
    <n v="1"/>
    <n v="2"/>
    <n v="2"/>
    <n v="2"/>
    <x v="0"/>
    <x v="1"/>
    <x v="0"/>
    <n v="3"/>
    <n v="3"/>
    <n v="3"/>
    <n v="3"/>
    <n v="4"/>
    <s v="no"/>
    <x v="5"/>
    <n v="5"/>
    <n v="5"/>
    <n v="5"/>
    <x v="2"/>
    <s v="Very Likely"/>
    <s v="Medical School"/>
    <s v="yes"/>
  </r>
  <r>
    <n v="321"/>
    <n v="2"/>
    <n v="1"/>
    <n v="1"/>
    <n v="1"/>
    <n v="1"/>
    <n v="2"/>
    <n v="3"/>
    <n v="3"/>
    <n v="1"/>
    <n v="2"/>
    <n v="4"/>
    <n v="4"/>
    <x v="0"/>
    <x v="1"/>
    <x v="0"/>
    <n v="4"/>
    <n v="3"/>
    <n v="4"/>
    <n v="4"/>
    <n v="4"/>
    <s v="no"/>
    <x v="3"/>
    <n v="4"/>
    <n v="4"/>
    <n v="3"/>
    <x v="0"/>
    <s v="Very Likely"/>
    <s v="Medical School"/>
    <s v="yes"/>
  </r>
  <r>
    <n v="322"/>
    <n v="3"/>
    <n v="1"/>
    <n v="1"/>
    <n v="1"/>
    <n v="2"/>
    <n v="2"/>
    <n v="3"/>
    <n v="3"/>
    <n v="1"/>
    <n v="2"/>
    <n v="3"/>
    <n v="1"/>
    <x v="1"/>
    <x v="1"/>
    <x v="0"/>
    <n v="4"/>
    <n v="4"/>
    <n v="5"/>
    <n v="5"/>
    <n v="3"/>
    <s v="no"/>
    <x v="0"/>
    <n v="3"/>
    <n v="4"/>
    <n v="4"/>
    <x v="0"/>
    <s v="Likely"/>
    <s v="Gap Year"/>
    <s v="yes"/>
  </r>
  <r>
    <n v="323"/>
    <n v="4"/>
    <n v="1"/>
    <n v="1"/>
    <n v="2"/>
    <n v="3"/>
    <n v="2"/>
    <n v="4"/>
    <n v="5"/>
    <n v="1"/>
    <n v="2"/>
    <n v="4"/>
    <n v="2"/>
    <x v="1"/>
    <x v="1"/>
    <x v="0"/>
    <n v="5"/>
    <n v="5"/>
    <n v="5"/>
    <n v="4"/>
    <n v="5"/>
    <s v="maybe"/>
    <x v="3"/>
    <n v="5"/>
    <n v="5"/>
    <n v="4"/>
    <x v="0"/>
    <s v="Very Likely"/>
    <s v="Graduate School"/>
    <s v="yes"/>
  </r>
  <r>
    <n v="324"/>
    <n v="3"/>
    <n v="1"/>
    <n v="1"/>
    <n v="1"/>
    <n v="2"/>
    <n v="1"/>
    <n v="3"/>
    <n v="4"/>
    <n v="1"/>
    <n v="3"/>
    <n v="3"/>
    <n v="3"/>
    <x v="1"/>
    <x v="1"/>
    <x v="0"/>
    <n v="4"/>
    <n v="4"/>
    <n v="4"/>
    <n v="5"/>
    <n v="5"/>
    <s v="maybe"/>
    <x v="0"/>
    <n v="4"/>
    <n v="4"/>
    <n v="5"/>
    <x v="1"/>
    <s v="Very Likely"/>
    <s v="Graduate School"/>
    <s v="yes"/>
  </r>
  <r>
    <n v="325"/>
    <n v="2"/>
    <n v="1"/>
    <n v="1"/>
    <n v="2"/>
    <n v="3"/>
    <n v="2"/>
    <n v="3"/>
    <n v="3"/>
    <n v="1"/>
    <n v="3"/>
    <n v="4"/>
    <n v="2"/>
    <x v="2"/>
    <x v="1"/>
    <x v="0"/>
    <n v="4"/>
    <n v="4"/>
    <n v="4"/>
    <n v="3"/>
    <n v="4"/>
    <s v="yes"/>
    <x v="0"/>
    <n v="5"/>
    <n v="2"/>
    <n v="5"/>
    <x v="1"/>
    <s v="Very Likely"/>
    <s v="Gap Year"/>
    <s v="maybe"/>
  </r>
  <r>
    <n v="326"/>
    <n v="2"/>
    <n v="1"/>
    <n v="1"/>
    <n v="1"/>
    <n v="2"/>
    <n v="2"/>
    <n v="2"/>
    <n v="3"/>
    <n v="1"/>
    <n v="1"/>
    <n v="4"/>
    <n v="3"/>
    <x v="0"/>
    <x v="0"/>
    <x v="0"/>
    <n v="4"/>
    <n v="4"/>
    <n v="4"/>
    <n v="4"/>
    <n v="4"/>
    <s v="yes"/>
    <x v="1"/>
    <n v="3"/>
    <n v="4"/>
    <n v="2"/>
    <x v="1"/>
    <s v="Likely"/>
    <s v="Medical School"/>
    <s v="yes"/>
  </r>
  <r>
    <n v="327"/>
    <n v="3"/>
    <n v="1"/>
    <n v="1"/>
    <n v="2"/>
    <n v="2"/>
    <n v="2"/>
    <n v="3"/>
    <n v="2"/>
    <n v="1"/>
    <n v="2"/>
    <n v="2"/>
    <n v="2"/>
    <x v="0"/>
    <x v="0"/>
    <x v="0"/>
    <n v="4"/>
    <n v="4"/>
    <n v="4"/>
    <n v="4"/>
    <n v="4"/>
    <s v="yes"/>
    <x v="3"/>
    <n v="4"/>
    <n v="4"/>
    <n v="4"/>
    <x v="2"/>
    <s v="Neither/Not Sure"/>
    <s v="Medical School"/>
    <s v="yes"/>
  </r>
  <r>
    <n v="328"/>
    <n v="3"/>
    <n v="1"/>
    <n v="1"/>
    <n v="2"/>
    <n v="4"/>
    <n v="1"/>
    <n v="3"/>
    <n v="2"/>
    <n v="1"/>
    <n v="2"/>
    <n v="5"/>
    <n v="3"/>
    <x v="2"/>
    <x v="0"/>
    <x v="0"/>
    <n v="4"/>
    <n v="4"/>
    <n v="4"/>
    <n v="4"/>
    <n v="4"/>
    <s v="yes"/>
    <x v="1"/>
    <n v="1"/>
    <n v="1"/>
    <n v="1"/>
    <x v="1"/>
    <s v="Likely"/>
    <s v="Medical School"/>
    <s v="yes"/>
  </r>
  <r>
    <n v="329"/>
    <n v="3"/>
    <n v="1"/>
    <n v="1"/>
    <n v="1"/>
    <n v="2"/>
    <n v="2"/>
    <n v="3"/>
    <n v="2"/>
    <n v="1"/>
    <n v="2"/>
    <n v="3"/>
    <n v="3"/>
    <x v="2"/>
    <x v="0"/>
    <x v="0"/>
    <n v="4"/>
    <n v="4"/>
    <n v="5"/>
    <n v="5"/>
    <n v="5"/>
    <s v="no"/>
    <x v="2"/>
    <n v="5"/>
    <n v="5"/>
    <n v="5"/>
    <x v="0"/>
    <s v="Unlikely"/>
    <s v="Gap Year"/>
    <s v="maybe"/>
  </r>
  <r>
    <n v="330"/>
    <n v="1"/>
    <n v="1"/>
    <n v="1"/>
    <n v="1"/>
    <n v="1"/>
    <n v="2"/>
    <n v="1"/>
    <n v="2"/>
    <n v="1"/>
    <n v="1"/>
    <n v="1"/>
    <n v="2"/>
    <x v="2"/>
    <x v="0"/>
    <x v="0"/>
    <n v="5"/>
    <n v="4"/>
    <n v="4"/>
    <n v="3"/>
    <n v="3"/>
    <s v="no"/>
    <x v="0"/>
    <n v="4"/>
    <n v="3"/>
    <n v="4"/>
    <x v="0"/>
    <s v="Likely"/>
    <s v="Medical School"/>
    <s v="yes"/>
  </r>
  <r>
    <n v="331"/>
    <n v="2"/>
    <n v="1"/>
    <n v="1"/>
    <n v="1"/>
    <n v="3"/>
    <n v="3"/>
    <n v="2"/>
    <n v="2"/>
    <n v="1"/>
    <n v="3"/>
    <n v="4"/>
    <n v="4"/>
    <x v="2"/>
    <x v="0"/>
    <x v="0"/>
    <n v="4"/>
    <n v="4"/>
    <n v="4"/>
    <n v="4"/>
    <n v="5"/>
    <s v="no"/>
    <x v="0"/>
    <n v="4"/>
    <n v="4"/>
    <n v="5"/>
    <x v="0"/>
    <s v="Unlikely"/>
    <s v="Gap Year"/>
    <s v="yes"/>
  </r>
  <r>
    <n v="332"/>
    <n v="3"/>
    <n v="1"/>
    <n v="1"/>
    <n v="1"/>
    <n v="2"/>
    <n v="2"/>
    <n v="3"/>
    <n v="3"/>
    <n v="1"/>
    <n v="2"/>
    <n v="3"/>
    <n v="3"/>
    <x v="0"/>
    <x v="1"/>
    <x v="1"/>
    <n v="1"/>
    <n v="2"/>
    <n v="2"/>
    <n v="4"/>
    <n v="4"/>
    <s v="maybe"/>
    <x v="3"/>
    <n v="4"/>
    <n v="4"/>
    <n v="4"/>
    <x v="1"/>
    <s v="Likely"/>
    <s v="Medical School"/>
    <s v="yes"/>
  </r>
  <r>
    <n v="333"/>
    <n v="3"/>
    <n v="1"/>
    <n v="1"/>
    <n v="2"/>
    <n v="1"/>
    <n v="2"/>
    <n v="3"/>
    <n v="2"/>
    <n v="1"/>
    <n v="2"/>
    <n v="3"/>
    <n v="3"/>
    <x v="0"/>
    <x v="1"/>
    <x v="1"/>
    <n v="1"/>
    <n v="4"/>
    <n v="4"/>
    <n v="5"/>
    <n v="5"/>
    <s v="maybe"/>
    <x v="5"/>
    <n v="5"/>
    <n v="5"/>
    <n v="5"/>
    <x v="1"/>
    <s v="Likely"/>
    <s v="Medical School"/>
    <s v="yes"/>
  </r>
  <r>
    <n v="334"/>
    <n v="2"/>
    <n v="1"/>
    <n v="1"/>
    <n v="1"/>
    <n v="1"/>
    <n v="1"/>
    <n v="3"/>
    <n v="2"/>
    <n v="1"/>
    <n v="3"/>
    <n v="3"/>
    <n v="2"/>
    <x v="1"/>
    <x v="1"/>
    <x v="1"/>
    <n v="1"/>
    <n v="1"/>
    <n v="2"/>
    <n v="3"/>
    <n v="4"/>
    <s v="yes"/>
    <x v="2"/>
    <n v="4"/>
    <n v="4"/>
    <n v="4"/>
    <x v="1"/>
    <s v="Very Likely"/>
    <s v="Graduate School"/>
    <s v="yes"/>
  </r>
  <r>
    <n v="335"/>
    <n v="2"/>
    <n v="1"/>
    <n v="1"/>
    <n v="1"/>
    <n v="1"/>
    <n v="2"/>
    <n v="4"/>
    <n v="2"/>
    <n v="1"/>
    <n v="3"/>
    <n v="4"/>
    <n v="3"/>
    <x v="1"/>
    <x v="0"/>
    <x v="1"/>
    <n v="3"/>
    <n v="3"/>
    <n v="3"/>
    <n v="4"/>
    <n v="4"/>
    <s v="yes"/>
    <x v="0"/>
    <n v="5"/>
    <n v="4"/>
    <n v="4"/>
    <x v="2"/>
    <s v="Very Likely"/>
    <s v="Graduate School"/>
    <s v="yes"/>
  </r>
  <r>
    <n v="336"/>
    <n v="2"/>
    <n v="1"/>
    <n v="1"/>
    <n v="1"/>
    <n v="1"/>
    <n v="2"/>
    <n v="3"/>
    <n v="4"/>
    <n v="1"/>
    <n v="3"/>
    <n v="3"/>
    <n v="4"/>
    <x v="1"/>
    <x v="0"/>
    <x v="1"/>
    <n v="1"/>
    <n v="4"/>
    <n v="4"/>
    <n v="4"/>
    <n v="4"/>
    <s v="yes"/>
    <x v="0"/>
    <n v="3"/>
    <n v="4"/>
    <n v="4"/>
    <x v="2"/>
    <s v="Very Likely"/>
    <s v="Graduate School"/>
    <s v="yes"/>
  </r>
  <r>
    <n v="337"/>
    <n v="3"/>
    <n v="2"/>
    <n v="1"/>
    <n v="1"/>
    <n v="1"/>
    <n v="1"/>
    <n v="3"/>
    <n v="3"/>
    <n v="1"/>
    <n v="2"/>
    <n v="5"/>
    <n v="3"/>
    <x v="0"/>
    <x v="1"/>
    <x v="0"/>
    <n v="4"/>
    <n v="4"/>
    <n v="4"/>
    <n v="5"/>
    <n v="4"/>
    <s v="yes"/>
    <x v="3"/>
    <n v="4"/>
    <n v="4"/>
    <n v="4"/>
    <x v="0"/>
    <s v="Very Likely"/>
    <s v="Medical School"/>
    <s v="yes"/>
  </r>
  <r>
    <n v="338"/>
    <n v="4"/>
    <n v="2"/>
    <n v="1"/>
    <n v="2"/>
    <n v="3"/>
    <n v="3"/>
    <n v="4"/>
    <n v="5"/>
    <n v="1"/>
    <n v="1"/>
    <n v="5"/>
    <n v="5"/>
    <x v="0"/>
    <x v="1"/>
    <x v="0"/>
    <n v="4"/>
    <n v="4"/>
    <n v="3"/>
    <n v="4"/>
    <n v="4"/>
    <s v="no"/>
    <x v="2"/>
    <n v="4"/>
    <n v="4"/>
    <n v="4"/>
    <x v="0"/>
    <s v="Very Likely"/>
    <s v="Medical School"/>
    <s v="yes"/>
  </r>
  <r>
    <n v="339"/>
    <n v="4"/>
    <n v="2"/>
    <n v="1"/>
    <n v="1"/>
    <n v="1"/>
    <n v="1"/>
    <n v="4"/>
    <n v="4"/>
    <n v="1"/>
    <n v="1"/>
    <n v="3"/>
    <n v="4"/>
    <x v="0"/>
    <x v="1"/>
    <x v="0"/>
    <n v="4"/>
    <n v="4"/>
    <n v="4"/>
    <n v="5"/>
    <n v="5"/>
    <s v="no"/>
    <x v="2"/>
    <n v="4"/>
    <n v="4"/>
    <n v="4"/>
    <x v="0"/>
    <s v="Likely"/>
    <s v="Medical School"/>
    <s v="yes"/>
  </r>
  <r>
    <n v="340"/>
    <n v="3"/>
    <n v="2"/>
    <n v="1"/>
    <n v="1"/>
    <n v="2"/>
    <n v="2"/>
    <n v="3"/>
    <n v="4"/>
    <n v="1"/>
    <n v="3"/>
    <n v="4"/>
    <n v="2"/>
    <x v="2"/>
    <x v="1"/>
    <x v="0"/>
    <n v="3"/>
    <n v="4"/>
    <n v="4"/>
    <n v="4"/>
    <n v="4"/>
    <s v="no"/>
    <x v="0"/>
    <n v="4"/>
    <n v="5"/>
    <n v="5"/>
    <x v="1"/>
    <s v="Very Likely"/>
    <s v="Gap Year"/>
    <s v="maybe"/>
  </r>
  <r>
    <n v="341"/>
    <n v="2"/>
    <n v="2"/>
    <n v="1"/>
    <n v="2"/>
    <n v="1"/>
    <n v="2"/>
    <n v="2"/>
    <n v="3"/>
    <n v="1"/>
    <n v="2"/>
    <n v="3"/>
    <n v="5"/>
    <x v="2"/>
    <x v="1"/>
    <x v="0"/>
    <n v="3"/>
    <n v="4"/>
    <n v="4"/>
    <n v="4"/>
    <n v="4"/>
    <s v="maybe"/>
    <x v="0"/>
    <n v="4"/>
    <n v="4"/>
    <n v="4"/>
    <x v="1"/>
    <s v="Likely"/>
    <s v="Gap Year"/>
    <s v="maybe"/>
  </r>
  <r>
    <n v="342"/>
    <n v="5"/>
    <n v="2"/>
    <n v="1"/>
    <n v="1"/>
    <n v="2"/>
    <n v="1"/>
    <n v="5"/>
    <n v="3"/>
    <n v="1"/>
    <n v="1"/>
    <n v="3"/>
    <n v="2"/>
    <x v="0"/>
    <x v="0"/>
    <x v="0"/>
    <n v="3"/>
    <n v="3"/>
    <n v="3"/>
    <n v="4"/>
    <n v="4"/>
    <s v="maybe"/>
    <x v="3"/>
    <n v="4"/>
    <n v="4"/>
    <n v="4"/>
    <x v="1"/>
    <s v="Very Likely"/>
    <s v="Medical School"/>
    <s v="yes"/>
  </r>
  <r>
    <n v="343"/>
    <n v="2"/>
    <n v="2"/>
    <n v="1"/>
    <n v="1"/>
    <n v="1"/>
    <n v="2"/>
    <n v="2"/>
    <n v="3"/>
    <n v="1"/>
    <n v="1"/>
    <n v="2"/>
    <n v="3"/>
    <x v="0"/>
    <x v="0"/>
    <x v="0"/>
    <n v="4"/>
    <n v="4"/>
    <n v="4"/>
    <n v="5"/>
    <n v="5"/>
    <s v="yes"/>
    <x v="0"/>
    <n v="4"/>
    <n v="5"/>
    <n v="4"/>
    <x v="2"/>
    <s v="Likely"/>
    <s v="Medical School"/>
    <s v="yes"/>
  </r>
  <r>
    <n v="344"/>
    <n v="2"/>
    <n v="2"/>
    <n v="2"/>
    <n v="2"/>
    <n v="2"/>
    <n v="2"/>
    <n v="5"/>
    <n v="4"/>
    <n v="5"/>
    <n v="3"/>
    <n v="4"/>
    <n v="3"/>
    <x v="1"/>
    <x v="0"/>
    <x v="0"/>
    <n v="3"/>
    <n v="4"/>
    <n v="4"/>
    <n v="4"/>
    <n v="4"/>
    <s v="yes"/>
    <x v="0"/>
    <n v="4"/>
    <n v="4"/>
    <n v="3"/>
    <x v="2"/>
    <s v="Very Likely"/>
    <s v="Graduate School"/>
    <s v="yes"/>
  </r>
  <r>
    <n v="345"/>
    <n v="4"/>
    <n v="2"/>
    <n v="1"/>
    <n v="3"/>
    <n v="2"/>
    <n v="1"/>
    <n v="4"/>
    <n v="3"/>
    <n v="4"/>
    <n v="3"/>
    <n v="4"/>
    <n v="2"/>
    <x v="1"/>
    <x v="0"/>
    <x v="0"/>
    <n v="4"/>
    <n v="3"/>
    <n v="4"/>
    <n v="3"/>
    <n v="4"/>
    <s v="yes"/>
    <x v="3"/>
    <n v="3"/>
    <n v="3"/>
    <n v="3"/>
    <x v="0"/>
    <s v="Very Likely"/>
    <s v="Graduate School"/>
    <s v="yes"/>
  </r>
  <r>
    <n v="346"/>
    <n v="3"/>
    <n v="2"/>
    <n v="1"/>
    <n v="2"/>
    <n v="2"/>
    <n v="3"/>
    <n v="3"/>
    <n v="3"/>
    <n v="5"/>
    <n v="3"/>
    <n v="4"/>
    <n v="4"/>
    <x v="1"/>
    <x v="0"/>
    <x v="0"/>
    <n v="4"/>
    <n v="4"/>
    <n v="4"/>
    <n v="3"/>
    <n v="4"/>
    <s v="yes"/>
    <x v="0"/>
    <n v="4"/>
    <n v="4"/>
    <n v="5"/>
    <x v="0"/>
    <s v="Likely"/>
    <s v="Medical School"/>
    <s v="yes"/>
  </r>
  <r>
    <n v="347"/>
    <n v="3"/>
    <n v="2"/>
    <n v="1"/>
    <n v="1"/>
    <n v="2"/>
    <n v="1"/>
    <n v="3"/>
    <n v="3"/>
    <n v="5"/>
    <n v="2"/>
    <n v="3"/>
    <n v="2"/>
    <x v="1"/>
    <x v="0"/>
    <x v="0"/>
    <n v="4"/>
    <n v="3"/>
    <n v="4"/>
    <n v="4"/>
    <n v="4"/>
    <s v="no"/>
    <x v="3"/>
    <n v="4"/>
    <n v="4"/>
    <n v="4"/>
    <x v="0"/>
    <s v="Very Likely"/>
    <s v="Graduate School"/>
    <s v="yes"/>
  </r>
  <r>
    <n v="348"/>
    <n v="4"/>
    <n v="2"/>
    <n v="1"/>
    <n v="2"/>
    <n v="2"/>
    <n v="2"/>
    <n v="4"/>
    <n v="4"/>
    <n v="4"/>
    <n v="4"/>
    <n v="5"/>
    <n v="4"/>
    <x v="1"/>
    <x v="0"/>
    <x v="0"/>
    <n v="5"/>
    <n v="4"/>
    <n v="5"/>
    <n v="4"/>
    <n v="5"/>
    <s v="no"/>
    <x v="2"/>
    <n v="4"/>
    <n v="4"/>
    <n v="5"/>
    <x v="1"/>
    <s v="Very Likely"/>
    <s v="Graduate School"/>
    <s v="no"/>
  </r>
  <r>
    <n v="349"/>
    <n v="3"/>
    <n v="2"/>
    <n v="1"/>
    <n v="2"/>
    <n v="1"/>
    <n v="1"/>
    <n v="3"/>
    <n v="4"/>
    <n v="1"/>
    <n v="3"/>
    <n v="4"/>
    <n v="1"/>
    <x v="2"/>
    <x v="1"/>
    <x v="1"/>
    <n v="1"/>
    <n v="1"/>
    <n v="2"/>
    <n v="3"/>
    <n v="4"/>
    <s v="no"/>
    <x v="0"/>
    <n v="5"/>
    <n v="5"/>
    <n v="4"/>
    <x v="1"/>
    <s v="Very Likely"/>
    <s v="Gap Year"/>
    <s v="maybe"/>
  </r>
  <r>
    <n v="350"/>
    <n v="1"/>
    <n v="3"/>
    <n v="1"/>
    <n v="3"/>
    <n v="4"/>
    <n v="1"/>
    <n v="3"/>
    <n v="4"/>
    <n v="4"/>
    <n v="3"/>
    <n v="5"/>
    <n v="1"/>
    <x v="0"/>
    <x v="1"/>
    <x v="0"/>
    <n v="5"/>
    <n v="5"/>
    <n v="5"/>
    <n v="5"/>
    <n v="5"/>
    <s v="maybe"/>
    <x v="3"/>
    <n v="4"/>
    <n v="4"/>
    <n v="4"/>
    <x v="1"/>
    <s v="Very Likely"/>
    <s v="Medical School"/>
    <s v="yes"/>
  </r>
  <r>
    <n v="351"/>
    <n v="4"/>
    <n v="3"/>
    <n v="1"/>
    <n v="2"/>
    <n v="3"/>
    <n v="2"/>
    <n v="4"/>
    <n v="3"/>
    <n v="4"/>
    <n v="3"/>
    <n v="4"/>
    <n v="2"/>
    <x v="1"/>
    <x v="1"/>
    <x v="0"/>
    <n v="3"/>
    <n v="3"/>
    <n v="4"/>
    <n v="4"/>
    <n v="5"/>
    <s v="maybe"/>
    <x v="2"/>
    <n v="5"/>
    <n v="4"/>
    <n v="5"/>
    <x v="2"/>
    <s v="Very Likely"/>
    <s v="Graduate School"/>
    <s v="no"/>
  </r>
  <r>
    <n v="352"/>
    <n v="3"/>
    <n v="3"/>
    <n v="1"/>
    <n v="1"/>
    <n v="3"/>
    <n v="3"/>
    <n v="2"/>
    <n v="3"/>
    <n v="1"/>
    <n v="1"/>
    <n v="3"/>
    <n v="3"/>
    <x v="2"/>
    <x v="1"/>
    <x v="0"/>
    <n v="4"/>
    <n v="4"/>
    <n v="3"/>
    <n v="4"/>
    <n v="5"/>
    <s v="yes"/>
    <x v="0"/>
    <n v="4"/>
    <n v="4"/>
    <n v="4"/>
    <x v="2"/>
    <s v="Very Likely"/>
    <s v="Gap Year"/>
    <s v="maybe"/>
  </r>
  <r>
    <n v="353"/>
    <n v="1"/>
    <n v="3"/>
    <n v="1"/>
    <n v="1"/>
    <n v="2"/>
    <n v="2"/>
    <n v="1"/>
    <n v="3"/>
    <n v="1"/>
    <n v="2"/>
    <n v="3"/>
    <n v="2"/>
    <x v="2"/>
    <x v="1"/>
    <x v="0"/>
    <n v="3"/>
    <n v="4"/>
    <n v="4"/>
    <n v="3"/>
    <n v="4"/>
    <s v="yes"/>
    <x v="4"/>
    <m/>
    <m/>
    <m/>
    <x v="0"/>
    <s v="Very Unlikely"/>
    <s v="Gap Year"/>
    <s v="maybe"/>
  </r>
  <r>
    <n v="354"/>
    <n v="4"/>
    <n v="3"/>
    <n v="1"/>
    <n v="3"/>
    <n v="3"/>
    <n v="3"/>
    <n v="4"/>
    <n v="3"/>
    <n v="5"/>
    <n v="3"/>
    <n v="4"/>
    <n v="4"/>
    <x v="0"/>
    <x v="1"/>
    <x v="1"/>
    <n v="1"/>
    <n v="4"/>
    <n v="4"/>
    <n v="4"/>
    <n v="4"/>
    <s v="yes"/>
    <x v="0"/>
    <n v="4"/>
    <n v="4"/>
    <n v="4"/>
    <x v="0"/>
    <s v="Very Likely"/>
    <s v="Medical School"/>
    <s v="yes"/>
  </r>
  <r>
    <n v="355"/>
    <n v="3"/>
    <n v="3"/>
    <n v="1"/>
    <n v="3"/>
    <n v="4"/>
    <n v="3"/>
    <n v="3"/>
    <n v="4"/>
    <n v="1"/>
    <n v="3"/>
    <n v="4"/>
    <n v="3"/>
    <x v="2"/>
    <x v="1"/>
    <x v="1"/>
    <n v="5"/>
    <n v="5"/>
    <n v="5"/>
    <n v="4"/>
    <n v="4"/>
    <s v="yes"/>
    <x v="3"/>
    <n v="4"/>
    <n v="4"/>
    <n v="4"/>
    <x v="0"/>
    <s v="Very Likely"/>
    <s v="Gap Year"/>
    <s v="maybe"/>
  </r>
  <r>
    <n v="356"/>
    <n v="4"/>
    <n v="3"/>
    <n v="1"/>
    <n v="1"/>
    <n v="3"/>
    <n v="3"/>
    <n v="4"/>
    <n v="4"/>
    <n v="3"/>
    <n v="2"/>
    <n v="4"/>
    <n v="4"/>
    <x v="1"/>
    <x v="0"/>
    <x v="1"/>
    <n v="2"/>
    <n v="2"/>
    <n v="2"/>
    <n v="4"/>
    <n v="3"/>
    <s v="no"/>
    <x v="0"/>
    <n v="3"/>
    <n v="4"/>
    <n v="3"/>
    <x v="1"/>
    <s v="Likely"/>
    <s v="Medical School"/>
    <s v="yes"/>
  </r>
  <r>
    <n v="357"/>
    <n v="5"/>
    <n v="1"/>
    <n v="1"/>
    <n v="1"/>
    <n v="3"/>
    <n v="1"/>
    <n v="4"/>
    <n v="4"/>
    <n v="3"/>
    <n v="1"/>
    <n v="4"/>
    <n v="3"/>
    <x v="0"/>
    <x v="1"/>
    <x v="0"/>
    <n v="4"/>
    <n v="3"/>
    <n v="3"/>
    <n v="3"/>
    <n v="4"/>
    <s v="no"/>
    <x v="3"/>
    <n v="3"/>
    <n v="4"/>
    <n v="3"/>
    <x v="1"/>
    <s v="Likely"/>
    <s v="Medical School"/>
    <s v="yes"/>
  </r>
  <r>
    <n v="358"/>
    <n v="3"/>
    <n v="1"/>
    <n v="1"/>
    <n v="3"/>
    <n v="3"/>
    <n v="2"/>
    <n v="4"/>
    <n v="3"/>
    <n v="5"/>
    <n v="3"/>
    <n v="3"/>
    <n v="3"/>
    <x v="0"/>
    <x v="1"/>
    <x v="0"/>
    <n v="4"/>
    <n v="4"/>
    <n v="4"/>
    <n v="4"/>
    <n v="5"/>
    <s v="no"/>
    <x v="2"/>
    <n v="4"/>
    <n v="4"/>
    <n v="4"/>
    <x v="1"/>
    <s v="Likely"/>
    <s v="Medical School"/>
    <s v="yes"/>
  </r>
  <r>
    <n v="359"/>
    <n v="4"/>
    <n v="1"/>
    <n v="1"/>
    <n v="3"/>
    <n v="2"/>
    <n v="1"/>
    <n v="4"/>
    <n v="4"/>
    <n v="5"/>
    <n v="3"/>
    <n v="4"/>
    <n v="5"/>
    <x v="0"/>
    <x v="1"/>
    <x v="0"/>
    <n v="3"/>
    <n v="3"/>
    <n v="4"/>
    <n v="4"/>
    <n v="5"/>
    <s v="maybe"/>
    <x v="2"/>
    <n v="3"/>
    <n v="4"/>
    <n v="3"/>
    <x v="2"/>
    <s v="Very Likely"/>
    <s v="Medical School"/>
    <s v="yes"/>
  </r>
  <r>
    <n v="360"/>
    <n v="3"/>
    <n v="1"/>
    <n v="1"/>
    <n v="1"/>
    <n v="1"/>
    <n v="2"/>
    <n v="3"/>
    <n v="4"/>
    <n v="5"/>
    <n v="1"/>
    <n v="4"/>
    <n v="4"/>
    <x v="0"/>
    <x v="1"/>
    <x v="0"/>
    <n v="4"/>
    <n v="4"/>
    <n v="4"/>
    <n v="5"/>
    <n v="5"/>
    <s v="maybe"/>
    <x v="3"/>
    <n v="3"/>
    <n v="4"/>
    <n v="4"/>
    <x v="2"/>
    <s v="Very Likely"/>
    <s v="Medical School"/>
    <s v="yes"/>
  </r>
  <r>
    <n v="361"/>
    <n v="3"/>
    <n v="1"/>
    <n v="1"/>
    <n v="1"/>
    <n v="2"/>
    <n v="1"/>
    <n v="3"/>
    <n v="3"/>
    <n v="4"/>
    <n v="1"/>
    <n v="4"/>
    <n v="3"/>
    <x v="0"/>
    <x v="1"/>
    <x v="0"/>
    <n v="3"/>
    <n v="3"/>
    <n v="3"/>
    <n v="4"/>
    <n v="5"/>
    <s v="yes"/>
    <x v="0"/>
    <n v="3"/>
    <n v="3"/>
    <n v="4"/>
    <x v="0"/>
    <s v="Likely"/>
    <s v="Medical School"/>
    <s v="yes"/>
  </r>
  <r>
    <n v="362"/>
    <n v="2"/>
    <n v="1"/>
    <n v="1"/>
    <n v="3"/>
    <n v="1"/>
    <n v="2"/>
    <n v="2"/>
    <n v="3"/>
    <n v="5"/>
    <n v="5"/>
    <n v="4"/>
    <n v="2"/>
    <x v="1"/>
    <x v="1"/>
    <x v="0"/>
    <n v="4"/>
    <n v="4"/>
    <n v="3"/>
    <n v="4"/>
    <n v="5"/>
    <s v="yes"/>
    <x v="0"/>
    <n v="4"/>
    <n v="4"/>
    <n v="4"/>
    <x v="0"/>
    <s v="Very Likely"/>
    <s v="Graduate School"/>
    <s v="no"/>
  </r>
  <r>
    <n v="363"/>
    <n v="2"/>
    <n v="1"/>
    <n v="1"/>
    <n v="3"/>
    <n v="2"/>
    <n v="2"/>
    <n v="3"/>
    <n v="3"/>
    <n v="1"/>
    <n v="5"/>
    <n v="4"/>
    <n v="2"/>
    <x v="2"/>
    <x v="1"/>
    <x v="0"/>
    <n v="4"/>
    <n v="3"/>
    <n v="4"/>
    <n v="3"/>
    <n v="5"/>
    <s v="maybe"/>
    <x v="0"/>
    <n v="4"/>
    <n v="4"/>
    <n v="2"/>
    <x v="0"/>
    <s v="Likely"/>
    <s v="Medical School"/>
    <s v="maybe"/>
  </r>
  <r>
    <n v="364"/>
    <n v="3"/>
    <n v="1"/>
    <n v="1"/>
    <n v="1"/>
    <n v="2"/>
    <n v="2"/>
    <n v="4"/>
    <n v="3"/>
    <n v="1"/>
    <n v="3"/>
    <n v="4"/>
    <n v="2"/>
    <x v="2"/>
    <x v="1"/>
    <x v="0"/>
    <n v="5"/>
    <n v="5"/>
    <n v="5"/>
    <n v="5"/>
    <n v="5"/>
    <s v="no"/>
    <x v="2"/>
    <n v="4"/>
    <n v="4"/>
    <n v="5"/>
    <x v="1"/>
    <s v="Neither/Not Sure"/>
    <s v="Gap Year"/>
    <s v="yes"/>
  </r>
  <r>
    <n v="365"/>
    <n v="2"/>
    <n v="1"/>
    <n v="1"/>
    <n v="1"/>
    <n v="2"/>
    <n v="1"/>
    <n v="4"/>
    <n v="3"/>
    <n v="1"/>
    <n v="4"/>
    <n v="4"/>
    <n v="1"/>
    <x v="2"/>
    <x v="1"/>
    <x v="0"/>
    <n v="5"/>
    <n v="5"/>
    <n v="5"/>
    <n v="5"/>
    <n v="5"/>
    <s v="maybe"/>
    <x v="1"/>
    <n v="1"/>
    <n v="1"/>
    <n v="1"/>
    <x v="1"/>
    <s v="Very Likely"/>
    <s v="Medical School"/>
    <s v="maybe"/>
  </r>
  <r>
    <n v="366"/>
    <n v="3"/>
    <n v="1"/>
    <n v="1"/>
    <n v="3"/>
    <n v="1"/>
    <n v="1"/>
    <n v="3"/>
    <n v="3"/>
    <n v="4"/>
    <n v="4"/>
    <n v="4"/>
    <n v="1"/>
    <x v="1"/>
    <x v="1"/>
    <x v="1"/>
    <n v="5"/>
    <n v="5"/>
    <n v="5"/>
    <n v="4"/>
    <n v="5"/>
    <s v="no"/>
    <x v="3"/>
    <n v="4"/>
    <n v="4"/>
    <n v="4"/>
    <x v="1"/>
    <s v="Very Likely"/>
    <s v="Graduate School"/>
    <s v="no"/>
  </r>
  <r>
    <n v="367"/>
    <n v="2"/>
    <n v="1"/>
    <n v="1"/>
    <n v="3"/>
    <n v="1"/>
    <n v="1"/>
    <n v="4"/>
    <n v="5"/>
    <n v="4"/>
    <n v="4"/>
    <n v="5"/>
    <n v="1"/>
    <x v="1"/>
    <x v="1"/>
    <x v="1"/>
    <n v="2"/>
    <n v="2"/>
    <n v="3"/>
    <n v="3"/>
    <n v="4"/>
    <s v="no"/>
    <x v="2"/>
    <n v="5"/>
    <n v="5"/>
    <n v="5"/>
    <x v="2"/>
    <s v="Very Likely"/>
    <s v="Graduate School"/>
    <s v="no"/>
  </r>
  <r>
    <n v="368"/>
    <n v="3"/>
    <n v="2"/>
    <n v="1"/>
    <n v="1"/>
    <n v="4"/>
    <n v="3"/>
    <n v="3"/>
    <n v="4"/>
    <n v="5"/>
    <n v="1"/>
    <n v="4"/>
    <n v="4"/>
    <x v="0"/>
    <x v="1"/>
    <x v="0"/>
    <n v="5"/>
    <n v="5"/>
    <n v="5"/>
    <n v="5"/>
    <n v="5"/>
    <s v="maybe"/>
    <x v="1"/>
    <n v="2"/>
    <n v="3"/>
    <n v="3"/>
    <x v="2"/>
    <s v="Very Likely"/>
    <s v="Medical School"/>
    <s v="yes"/>
  </r>
  <r>
    <n v="369"/>
    <n v="2"/>
    <n v="2"/>
    <n v="1"/>
    <n v="1"/>
    <n v="2"/>
    <n v="2"/>
    <n v="3"/>
    <n v="3"/>
    <n v="5"/>
    <n v="1"/>
    <n v="3"/>
    <n v="3"/>
    <x v="0"/>
    <x v="1"/>
    <x v="0"/>
    <n v="5"/>
    <n v="5"/>
    <n v="5"/>
    <n v="4"/>
    <n v="5"/>
    <s v="maybe"/>
    <x v="3"/>
    <n v="3"/>
    <n v="3"/>
    <n v="4"/>
    <x v="0"/>
    <s v="Very Likely"/>
    <s v="Medical School"/>
    <s v="yes"/>
  </r>
  <r>
    <n v="370"/>
    <n v="2"/>
    <n v="2"/>
    <n v="1"/>
    <n v="3"/>
    <n v="2"/>
    <n v="2"/>
    <n v="3"/>
    <n v="3"/>
    <n v="5"/>
    <n v="3"/>
    <n v="3"/>
    <n v="5"/>
    <x v="0"/>
    <x v="1"/>
    <x v="0"/>
    <n v="3"/>
    <n v="4"/>
    <n v="3"/>
    <n v="5"/>
    <n v="3"/>
    <s v="yes"/>
    <x v="1"/>
    <n v="4"/>
    <n v="4"/>
    <n v="5"/>
    <x v="0"/>
    <s v="Likely"/>
    <s v="Medical School"/>
    <s v="yes"/>
  </r>
  <r>
    <n v="371"/>
    <n v="2"/>
    <n v="2"/>
    <n v="1"/>
    <n v="3"/>
    <n v="1"/>
    <n v="1"/>
    <n v="3"/>
    <n v="4"/>
    <n v="5"/>
    <n v="3"/>
    <n v="3"/>
    <n v="3"/>
    <x v="0"/>
    <x v="1"/>
    <x v="0"/>
    <n v="5"/>
    <n v="4"/>
    <n v="4"/>
    <n v="4"/>
    <n v="4"/>
    <s v="yes"/>
    <x v="0"/>
    <n v="3"/>
    <n v="3"/>
    <n v="3"/>
    <x v="0"/>
    <s v="Very Likely"/>
    <s v="Medical School"/>
    <s v="yes"/>
  </r>
  <r>
    <n v="372"/>
    <n v="3"/>
    <n v="2"/>
    <n v="1"/>
    <n v="1"/>
    <n v="1"/>
    <n v="2"/>
    <n v="4"/>
    <n v="3"/>
    <n v="4"/>
    <n v="4"/>
    <n v="4"/>
    <n v="2"/>
    <x v="1"/>
    <x v="1"/>
    <x v="0"/>
    <n v="5"/>
    <n v="4"/>
    <n v="4"/>
    <n v="5"/>
    <n v="5"/>
    <s v="yes"/>
    <x v="0"/>
    <n v="4"/>
    <n v="5"/>
    <n v="4"/>
    <x v="1"/>
    <s v="Likely"/>
    <s v="Medical School"/>
    <s v="yes"/>
  </r>
  <r>
    <n v="373"/>
    <n v="3"/>
    <n v="2"/>
    <n v="1"/>
    <n v="1"/>
    <n v="3"/>
    <n v="2"/>
    <n v="4"/>
    <n v="4"/>
    <n v="5"/>
    <n v="5"/>
    <n v="5"/>
    <n v="2"/>
    <x v="1"/>
    <x v="1"/>
    <x v="0"/>
    <n v="4"/>
    <n v="3"/>
    <n v="3"/>
    <n v="3"/>
    <n v="3"/>
    <s v="yes"/>
    <x v="0"/>
    <n v="2"/>
    <n v="4"/>
    <n v="4"/>
    <x v="1"/>
    <s v="Very Likely"/>
    <s v="Medical School"/>
    <s v="no"/>
  </r>
  <r>
    <n v="374"/>
    <n v="4"/>
    <n v="2"/>
    <n v="1"/>
    <n v="3"/>
    <n v="2"/>
    <n v="2"/>
    <n v="4"/>
    <n v="3"/>
    <n v="5"/>
    <n v="5"/>
    <n v="4"/>
    <n v="2"/>
    <x v="1"/>
    <x v="1"/>
    <x v="0"/>
    <n v="5"/>
    <n v="4"/>
    <n v="4"/>
    <n v="5"/>
    <n v="4"/>
    <s v="no"/>
    <x v="5"/>
    <n v="5"/>
    <n v="5"/>
    <n v="5"/>
    <x v="1"/>
    <s v="Likely"/>
    <s v="Medical School"/>
    <s v="no"/>
  </r>
  <r>
    <n v="375"/>
    <n v="1"/>
    <n v="2"/>
    <n v="1"/>
    <n v="3"/>
    <n v="1"/>
    <n v="1"/>
    <n v="2"/>
    <n v="3"/>
    <n v="1"/>
    <n v="4"/>
    <n v="3"/>
    <n v="1"/>
    <x v="2"/>
    <x v="1"/>
    <x v="0"/>
    <n v="4"/>
    <n v="4"/>
    <n v="4"/>
    <n v="4"/>
    <n v="4"/>
    <s v="no"/>
    <x v="0"/>
    <n v="4"/>
    <n v="3"/>
    <n v="3"/>
    <x v="2"/>
    <s v="Very Likely"/>
    <s v="Medical School"/>
    <s v="maybe"/>
  </r>
  <r>
    <n v="376"/>
    <n v="3"/>
    <n v="2"/>
    <n v="3"/>
    <n v="3"/>
    <n v="4"/>
    <n v="3"/>
    <n v="4"/>
    <n v="3"/>
    <n v="3"/>
    <n v="3"/>
    <n v="4"/>
    <n v="3"/>
    <x v="2"/>
    <x v="1"/>
    <x v="0"/>
    <n v="5"/>
    <n v="4"/>
    <n v="5"/>
    <n v="5"/>
    <n v="5"/>
    <s v="no"/>
    <x v="2"/>
    <n v="5"/>
    <n v="5"/>
    <n v="5"/>
    <x v="2"/>
    <s v="Likely"/>
    <s v="Medical School"/>
    <s v="maybe"/>
  </r>
  <r>
    <n v="377"/>
    <n v="2"/>
    <n v="2"/>
    <n v="4"/>
    <n v="3"/>
    <n v="2"/>
    <n v="2"/>
    <n v="2"/>
    <n v="3"/>
    <n v="4"/>
    <n v="3"/>
    <n v="3"/>
    <n v="3"/>
    <x v="0"/>
    <x v="0"/>
    <x v="0"/>
    <n v="3"/>
    <n v="3"/>
    <n v="4"/>
    <n v="4"/>
    <n v="3"/>
    <s v="maybe"/>
    <x v="3"/>
    <n v="4"/>
    <n v="4"/>
    <n v="4"/>
    <x v="0"/>
    <s v="Very Likely"/>
    <s v="Medical School"/>
    <s v="yes"/>
  </r>
  <r>
    <m/>
    <m/>
    <m/>
    <m/>
    <m/>
    <m/>
    <m/>
    <m/>
    <m/>
    <m/>
    <m/>
    <m/>
    <m/>
    <x v="3"/>
    <x v="2"/>
    <x v="2"/>
    <m/>
    <m/>
    <m/>
    <m/>
    <m/>
    <m/>
    <x v="4"/>
    <m/>
    <m/>
    <m/>
    <x v="3"/>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418830-2961-4705-895F-98E0407504B2}" name="PivotTable54"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A33:A34"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showAll="0">
      <items count="7">
        <item x="1"/>
        <item x="0"/>
        <item x="3"/>
        <item x="2"/>
        <item x="5"/>
        <item x="4"/>
        <item t="default"/>
      </items>
    </pivotField>
    <pivotField showAll="0"/>
    <pivotField showAll="0"/>
    <pivotField showAll="0"/>
    <pivotField showAll="0">
      <items count="5">
        <item x="2"/>
        <item x="1"/>
        <item x="0"/>
        <item h="1" x="3"/>
        <item t="default"/>
      </items>
    </pivotField>
    <pivotField showAll="0"/>
    <pivotField showAll="0"/>
    <pivotField showAll="0"/>
  </pivotFields>
  <rowItems count="1">
    <i/>
  </rowItems>
  <colItems count="1">
    <i/>
  </colItems>
  <dataFields count="1">
    <dataField name="Count of ID" fld="0" subtotal="count" baseField="0" baseItem="0" numFmtId="2"/>
  </dataFields>
  <formats count="1">
    <format dxfId="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9642535-3FD8-45A8-A0C1-3BF3D0EEAE09}" name="PivotTable45"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14:B19"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dataField="1" showAll="0">
      <items count="7">
        <item x="2"/>
        <item x="4"/>
        <item x="1"/>
        <item x="3"/>
        <item x="0"/>
        <item x="5"/>
        <item t="default"/>
      </items>
    </pivotField>
    <pivotField dataField="1" showAll="0"/>
    <pivotField dataField="1" showAll="0"/>
    <pivotField dataField="1" showAll="0"/>
    <pivotField dataField="1" showAll="0"/>
    <pivotField showAll="0">
      <items count="5">
        <item x="2"/>
        <item x="1"/>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 I feel close to other students in this program." fld="16" subtotal="average" baseField="0" baseItem="0"/>
    <dataField name=" When I have a problem, I can talk about it with other students in this program." fld="17" subtotal="average" baseField="0" baseItem="0"/>
    <dataField name=" When I need help on an assignment or project, I can rely on other students in this programfor support." fld="18" subtotal="average" baseField="0" baseItem="0"/>
    <dataField name=" Being a member of this program is important to me." fld="19" subtotal="average" baseField="0" baseItem="0"/>
    <dataField name=" I feel like I'm part of the scientific community." fld="20" subtotal="average" baseField="0" baseItem="0"/>
  </dataFields>
  <formats count="1">
    <format dxfId="42">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75EF54D-CC6E-4F57-BB0F-7AAFC8E2D5EF}" name="PivotTable53"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A41:A42"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ID" fld="0" subtotal="count" baseField="0" baseItem="0"/>
  </dataFields>
  <formats count="2">
    <format dxfId="37">
      <pivotArea outline="0" collapsedLevelsAreSubtotals="1" fieldPosition="0"/>
    </format>
    <format dxfId="3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3BFC1CB-2E8D-4FB2-9E83-26975AC385DF}" name="PivotTable48"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A3:B15" firstHeaderRow="1" firstDataRow="1" firstDataCol="1"/>
  <pivotFields count="3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5">
        <item h="1" x="0"/>
        <item x="1"/>
        <item h="1" x="2"/>
        <item h="1" x="3"/>
        <item t="default"/>
      </items>
    </pivotField>
    <pivotField showAll="0">
      <items count="4">
        <item h="1" x="1"/>
        <item x="0"/>
        <item h="1"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i="1">
      <x v="1"/>
    </i>
    <i i="2">
      <x v="2"/>
    </i>
    <i i="3">
      <x v="3"/>
    </i>
    <i i="4">
      <x v="4"/>
    </i>
    <i i="5">
      <x v="5"/>
    </i>
    <i i="6">
      <x v="6"/>
    </i>
    <i i="7">
      <x v="7"/>
    </i>
    <i i="8">
      <x v="8"/>
    </i>
    <i i="9">
      <x v="9"/>
    </i>
    <i i="10">
      <x v="10"/>
    </i>
    <i i="11">
      <x v="11"/>
    </i>
  </rowItems>
  <colItems count="1">
    <i/>
  </colItems>
  <dataFields count="12">
    <dataField name="Average of PRE_give oral presentations" fld="1" subtotal="average" baseField="0" baseItem="0"/>
    <dataField name="Average of POST_give oral presentations" fld="7" subtotal="average" baseField="0" baseItem="0"/>
    <dataField name="Average of PRE_write scientific reports or papers" fld="2" subtotal="average" baseField="0" baseItem="0"/>
    <dataField name="Average of POST_write scientific reports or papers" fld="8" subtotal="average" baseField="0" baseItem="0"/>
    <dataField name="Average of PRE_design experiments" fld="3" subtotal="average" baseField="0" baseItem="0"/>
    <dataField name="Average of POST_design experiments" fld="9" subtotal="average" baseField="0" baseItem="0"/>
    <dataField name="Average of PRE_use statistics to analyze data" fld="4" subtotal="average" baseField="0" baseItem="0"/>
    <dataField name="Average of POST_use statistics to analyze data" fld="10" subtotal="average" baseField="0" baseItem="0"/>
    <dataField name="Average of PRE_visualize data using figures and charts" fld="5" subtotal="average" baseField="0" baseItem="0"/>
    <dataField name="Average of POST_visualize data using figures and charts" fld="11" subtotal="average" baseField="0" baseItem="0"/>
    <dataField name="Average of PRE_use SQL to retrieve data" fld="6" subtotal="average" baseField="0" baseItem="0"/>
    <dataField name="Average of POST_use SQL to retrieve data" fld="12" subtotal="average" baseField="0" baseItem="0"/>
  </dataFields>
  <formats count="2">
    <format dxfId="39">
      <pivotArea outline="0" collapsedLevelsAreSubtotals="1" fieldPosition="0"/>
    </format>
    <format dxfId="3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019697-E41F-4F27-B8F5-2D10A3D73168}" name="PivotTable47"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A23:B2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showAll="0">
      <items count="7">
        <item x="1"/>
        <item x="0"/>
        <item x="3"/>
        <item x="2"/>
        <item x="5"/>
        <item x="4"/>
        <item t="default"/>
      </items>
    </pivotField>
    <pivotField showAll="0"/>
    <pivotField showAll="0"/>
    <pivotField showAll="0"/>
    <pivotField axis="axisRow" dataField="1" showAll="0">
      <items count="5">
        <item x="2"/>
        <item x="1"/>
        <item x="0"/>
        <item h="1" x="3"/>
        <item t="default"/>
      </items>
    </pivotField>
    <pivotField showAll="0"/>
    <pivotField showAll="0"/>
    <pivotField showAll="0"/>
  </pivotFields>
  <rowFields count="1">
    <field x="26"/>
  </rowFields>
  <rowItems count="4">
    <i>
      <x/>
    </i>
    <i>
      <x v="1"/>
    </i>
    <i>
      <x v="2"/>
    </i>
    <i t="grand">
      <x/>
    </i>
  </rowItems>
  <colItems count="1">
    <i/>
  </colItems>
  <dataFields count="1">
    <dataField name="Count of My peer mentor understands my challenges." fld="26" subtotal="count" showDataAs="percentOfTotal" baseField="26" baseItem="0" numFmtId="9"/>
  </dataFields>
  <formats count="2">
    <format dxfId="54">
      <pivotArea outline="0" fieldPosition="0">
        <references count="1">
          <reference field="4294967294" count="1">
            <x v="0"/>
          </reference>
        </references>
      </pivotArea>
    </format>
    <format dxfId="53">
      <pivotArea outline="0" collapsedLevelsAreSubtotals="1" fieldPosition="0"/>
    </format>
  </formats>
  <chartFormats count="4">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26" count="1" selected="0">
            <x v="0"/>
          </reference>
        </references>
      </pivotArea>
    </chartFormat>
    <chartFormat chart="3" format="10">
      <pivotArea type="data" outline="0" fieldPosition="0">
        <references count="2">
          <reference field="4294967294" count="1" selected="0">
            <x v="0"/>
          </reference>
          <reference field="26" count="1" selected="0">
            <x v="1"/>
          </reference>
        </references>
      </pivotArea>
    </chartFormat>
    <chartFormat chart="3" format="11">
      <pivotArea type="data" outline="0" fieldPosition="0">
        <references count="2">
          <reference field="4294967294" count="1" selected="0">
            <x v="0"/>
          </reference>
          <reference field="2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EAE3E9-F176-4E2E-AEF2-A73E9626802C}" name="PivotTable46"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B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dataField="1" showAll="0">
      <items count="7">
        <item x="1"/>
        <item x="0"/>
        <item x="3"/>
        <item x="2"/>
        <item x="5"/>
        <item x="4"/>
        <item t="default"/>
      </items>
    </pivotField>
    <pivotField dataField="1" showAll="0"/>
    <pivotField dataField="1" showAll="0"/>
    <pivotField dataField="1" showAll="0"/>
    <pivotField showAll="0"/>
    <pivotField showAll="0"/>
    <pivotField showAll="0"/>
    <pivotField showAll="0"/>
  </pivotFields>
  <rowFields count="1">
    <field x="-2"/>
  </rowFields>
  <rowItems count="4">
    <i>
      <x/>
    </i>
    <i i="1">
      <x v="1"/>
    </i>
    <i i="2">
      <x v="2"/>
    </i>
    <i i="3">
      <x v="3"/>
    </i>
  </rowItems>
  <colItems count="1">
    <i/>
  </colItems>
  <dataFields count="4">
    <dataField name=" I have talked about my career and life goals with my peer mentor." fld="22" subtotal="average" baseField="0" baseItem="0"/>
    <dataField name=" I feel comfortable approaching my peer mentor with any questions I might have." fld="23" subtotal="average" baseField="0" baseItem="0"/>
    <dataField name=" I am able to get help from my peer mentor when I need it." fld="24" subtotal="average" baseField="0" baseItem="0"/>
    <dataField name=" My peer mentor encourages me to share my thoughts and feelings." fld="25" subtotal="average" baseField="0" baseItem="0"/>
  </dataFields>
  <formats count="1">
    <format dxfId="55">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3BFD088-0ED3-4BDA-94E6-CCDB398F9C74}" name="PivotTable5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33:A34"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2"/>
        <item x="1"/>
        <item x="0"/>
        <item h="1" x="4"/>
        <item t="default"/>
      </items>
    </pivotField>
    <pivotField showAll="0">
      <items count="5">
        <item x="2"/>
        <item x="1"/>
        <item x="0"/>
        <item h="1" x="3"/>
        <item t="default"/>
      </items>
    </pivotField>
  </pivotFields>
  <rowItems count="1">
    <i/>
  </rowItems>
  <colItems count="1">
    <i/>
  </colItems>
  <dataFields count="1">
    <dataField name="Count of ID" fld="0" subtotal="count" baseField="0" baseItem="0" numFmtId="1"/>
  </dataFields>
  <formats count="3">
    <format dxfId="45">
      <pivotArea type="all" dataOnly="0" outline="0" fieldPosition="0"/>
    </format>
    <format dxfId="44">
      <pivotArea dataOnly="0" labelOnly="1" outline="0" axis="axisValues" fieldPosition="0"/>
    </format>
    <format dxfId="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FA841BF-877A-4032-918B-86E196B018F4}" name="PivotTable4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A24:F26" firstHeaderRow="1" firstDataRow="2"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0"/>
        <item x="3"/>
        <item x="2"/>
        <item x="4"/>
        <item h="1" x="5"/>
        <item t="default"/>
      </items>
    </pivotField>
    <pivotField showAll="0">
      <items count="6">
        <item x="3"/>
        <item x="2"/>
        <item x="1"/>
        <item x="0"/>
        <item h="1" x="4"/>
        <item t="default"/>
      </items>
    </pivotField>
    <pivotField showAll="0">
      <items count="5">
        <item x="2"/>
        <item x="1"/>
        <item x="0"/>
        <item h="1" x="3"/>
        <item t="default"/>
      </items>
    </pivotField>
  </pivotFields>
  <rowItems count="1">
    <i/>
  </rowItems>
  <colFields count="1">
    <field x="27"/>
  </colFields>
  <colItems count="5">
    <i>
      <x/>
    </i>
    <i>
      <x v="1"/>
    </i>
    <i>
      <x v="2"/>
    </i>
    <i>
      <x v="3"/>
    </i>
    <i t="grand">
      <x/>
    </i>
  </colItems>
  <dataFields count="1">
    <dataField name="Count of How likely are you to apply to graduate or medical school within the next 2 years?" fld="27" subtotal="count" showDataAs="percentOfTotal" baseField="27" baseItem="0" numFmtId="9"/>
  </dataFields>
  <formats count="2">
    <format dxfId="47">
      <pivotArea outline="0" fieldPosition="0">
        <references count="1">
          <reference field="4294967294" count="1">
            <x v="0"/>
          </reference>
        </references>
      </pivotArea>
    </format>
    <format dxfId="46">
      <pivotArea outline="0" collapsedLevelsAreSubtotals="1" fieldPosition="0"/>
    </format>
  </formats>
  <chartFormats count="6">
    <chartFormat chart="5" format="11" series="1">
      <pivotArea type="data" outline="0" fieldPosition="0">
        <references count="2">
          <reference field="4294967294" count="1" selected="0">
            <x v="0"/>
          </reference>
          <reference field="27" count="1" selected="0">
            <x v="0"/>
          </reference>
        </references>
      </pivotArea>
    </chartFormat>
    <chartFormat chart="5" format="12" series="1">
      <pivotArea type="data" outline="0" fieldPosition="0">
        <references count="2">
          <reference field="4294967294" count="1" selected="0">
            <x v="0"/>
          </reference>
          <reference field="27" count="1" selected="0">
            <x v="1"/>
          </reference>
        </references>
      </pivotArea>
    </chartFormat>
    <chartFormat chart="5" format="13" series="1">
      <pivotArea type="data" outline="0" fieldPosition="0">
        <references count="2">
          <reference field="4294967294" count="1" selected="0">
            <x v="0"/>
          </reference>
          <reference field="27" count="1" selected="0">
            <x v="2"/>
          </reference>
        </references>
      </pivotArea>
    </chartFormat>
    <chartFormat chart="5" format="14" series="1">
      <pivotArea type="data" outline="0" fieldPosition="0">
        <references count="2">
          <reference field="4294967294" count="1" selected="0">
            <x v="0"/>
          </reference>
          <reference field="27" count="1" selected="0">
            <x v="3"/>
          </reference>
        </references>
      </pivotArea>
    </chartFormat>
    <chartFormat chart="5" format="15" series="1">
      <pivotArea type="data" outline="0" fieldPosition="0">
        <references count="2">
          <reference field="4294967294" count="1" selected="0">
            <x v="0"/>
          </reference>
          <reference field="27" count="1" selected="0">
            <x v="4"/>
          </reference>
        </references>
      </pivotArea>
    </chartFormat>
    <chartFormat chart="5" format="16">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0C83B08-BEA8-4DA5-BFA0-4DBE0EAE8907}" name="PivotTable4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15:B18"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2"/>
        <item x="1"/>
        <item x="0"/>
        <item h="1" x="4"/>
        <item t="default"/>
      </items>
    </pivotField>
    <pivotField axis="axisRow" dataField="1" showAll="0">
      <items count="5">
        <item x="2"/>
        <item x="1"/>
        <item x="0"/>
        <item h="1" x="3"/>
        <item t="default"/>
      </items>
    </pivotField>
  </pivotFields>
  <rowFields count="1">
    <field x="29"/>
  </rowFields>
  <rowItems count="3">
    <i>
      <x v="1"/>
    </i>
    <i>
      <x v="2"/>
    </i>
    <i t="grand">
      <x/>
    </i>
  </rowItems>
  <colItems count="1">
    <i/>
  </colItems>
  <dataFields count="1">
    <dataField name="Count of Do you intend to pursue a career in research?" fld="29" subtotal="count" showDataAs="percentOfTotal" baseField="29" baseItem="0" numFmtId="9"/>
  </dataFields>
  <formats count="2">
    <format dxfId="49">
      <pivotArea outline="0" fieldPosition="0">
        <references count="1">
          <reference field="4294967294" count="1">
            <x v="0"/>
          </reference>
        </references>
      </pivotArea>
    </format>
    <format dxfId="48">
      <pivotArea outline="0" collapsedLevelsAreSubtotals="1" fieldPosition="0"/>
    </format>
  </formats>
  <chartFormats count="4">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29" count="1" selected="0">
            <x v="0"/>
          </reference>
        </references>
      </pivotArea>
    </chartFormat>
    <chartFormat chart="6" format="10">
      <pivotArea type="data" outline="0" fieldPosition="0">
        <references count="2">
          <reference field="4294967294" count="1" selected="0">
            <x v="0"/>
          </reference>
          <reference field="29" count="1" selected="0">
            <x v="1"/>
          </reference>
        </references>
      </pivotArea>
    </chartFormat>
    <chartFormat chart="6" format="11">
      <pivotArea type="data" outline="0" fieldPosition="0">
        <references count="2">
          <reference field="4294967294" count="1" selected="0">
            <x v="0"/>
          </reference>
          <reference field="2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1057974-D1BA-4F9F-982C-B0FE27763868}" name="plan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B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h="1" x="4"/>
        <item t="default"/>
      </items>
    </pivotField>
    <pivotField showAll="0"/>
  </pivotFields>
  <rowFields count="1">
    <field x="28"/>
  </rowFields>
  <rowItems count="4">
    <i>
      <x v="1"/>
    </i>
    <i>
      <x v="2"/>
    </i>
    <i>
      <x v="3"/>
    </i>
    <i t="grand">
      <x/>
    </i>
  </rowItems>
  <colItems count="1">
    <i/>
  </colItems>
  <dataFields count="1">
    <dataField name="Count of What are your plans after graduation?" fld="28" subtotal="count" showDataAs="percentOfTotal" baseField="28" baseItem="1" numFmtId="9"/>
  </dataFields>
  <formats count="2">
    <format dxfId="51">
      <pivotArea collapsedLevelsAreSubtotals="1" fieldPosition="0">
        <references count="1">
          <reference field="28" count="1">
            <x v="3"/>
          </reference>
        </references>
      </pivotArea>
    </format>
    <format dxfId="50">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B775E81-2500-4CFB-B3EB-20F0343D0B01}" name="PivotTable44"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B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showAll="0">
      <items count="7">
        <item x="2"/>
        <item x="4"/>
        <item x="1"/>
        <item x="3"/>
        <item x="0"/>
        <item x="5"/>
        <item t="default"/>
      </items>
    </pivotField>
    <pivotField showAll="0"/>
    <pivotField showAll="0"/>
    <pivotField showAll="0"/>
    <pivotField showAll="0"/>
    <pivotField axis="axisRow" dataField="1" showAll="0">
      <items count="5">
        <item x="1"/>
        <item x="2"/>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Fields count="1">
    <field x="21"/>
  </rowFields>
  <rowItems count="4">
    <i>
      <x/>
    </i>
    <i>
      <x v="1"/>
    </i>
    <i>
      <x v="2"/>
    </i>
    <i t="grand">
      <x/>
    </i>
  </rowItems>
  <colItems count="1">
    <i/>
  </colItems>
  <dataFields count="1">
    <dataField name="Count of I feel like I have a &quot;home&quot; or a place where I belong." fld="21" subtotal="count" showDataAs="percentOfTotal" baseField="21" baseItem="0" numFmtId="9"/>
  </dataFields>
  <formats count="1">
    <format dxfId="40">
      <pivotArea outline="0" collapsedLevelsAreSubtotals="1" fieldPosition="0"/>
    </format>
  </formats>
  <chartFormats count="4">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21" count="1" selected="0">
            <x v="0"/>
          </reference>
        </references>
      </pivotArea>
    </chartFormat>
    <chartFormat chart="2" format="10">
      <pivotArea type="data" outline="0" fieldPosition="0">
        <references count="2">
          <reference field="4294967294" count="1" selected="0">
            <x v="0"/>
          </reference>
          <reference field="21" count="1" selected="0">
            <x v="1"/>
          </reference>
        </references>
      </pivotArea>
    </chartFormat>
    <chartFormat chart="2" format="11">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73CB4F1-4F6F-48C3-8844-F496E4E2A816}" name="PivotTable56"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28:A29"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showAll="0">
      <items count="7">
        <item x="2"/>
        <item x="4"/>
        <item x="1"/>
        <item x="3"/>
        <item x="0"/>
        <item x="5"/>
        <item t="default"/>
      </items>
    </pivotField>
    <pivotField showAll="0"/>
    <pivotField showAll="0"/>
    <pivotField showAll="0"/>
    <pivotField showAll="0"/>
    <pivotField showAll="0">
      <items count="5">
        <item x="2"/>
        <item x="1"/>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Items count="1">
    <i/>
  </rowItems>
  <colItems count="1">
    <i/>
  </colItems>
  <dataFields count="1">
    <dataField name="Count of ID" fld="0" subtotal="count" baseField="0" baseItem="0"/>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 xr10:uid="{F2EF8776-77E2-4122-970C-FCE44291F682}" sourceName="MAJOR">
  <pivotTables>
    <pivotTable tabId="8" name="plans"/>
    <pivotTable tabId="8" name="PivotTable42"/>
    <pivotTable tabId="8" name="PivotTable43"/>
    <pivotTable tabId="8" name="PivotTable55"/>
  </pivotTables>
  <data>
    <tabular pivotCacheId="639749524">
      <items count="4">
        <i x="0"/>
        <i x="1" s="1"/>
        <i x="2"/>
        <i x="3"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3" xr10:uid="{0B92CDF5-4E25-4E03-938B-B880EC868BBC}" sourceName="MAJOR">
  <pivotTables>
    <pivotTable tabId="11" name="PivotTable48"/>
    <pivotTable tabId="11" name="PivotTable53"/>
  </pivotTables>
  <data>
    <tabular pivotCacheId="873221204">
      <items count="4">
        <i x="0"/>
        <i x="1" s="1"/>
        <i x="2"/>
        <i x="3"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 xr10:uid="{EE0CDED0-CC49-45C5-8C7A-F25362146725}" sourceName="GENDER">
  <pivotTables>
    <pivotTable tabId="11" name="PivotTable48"/>
    <pivotTable tabId="11" name="PivotTable53"/>
  </pivotTables>
  <data>
    <tabular pivotCacheId="873221204">
      <items count="3">
        <i x="1"/>
        <i x="0" s="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3" xr10:uid="{769F5A17-B4CA-408A-AA98-948196BE5CB6}" sourceName="RACE/ETHNICITY">
  <pivotTables>
    <pivotTable tabId="11" name="PivotTable48"/>
    <pivotTable tabId="11" name="PivotTable53"/>
  </pivotTables>
  <data>
    <tabular pivotCacheId="873221204">
      <items count="3">
        <i x="0" s="1"/>
        <i x="1" s="1"/>
        <i x="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B7E36EFD-767E-4097-9AB7-F2CDCA59B474}" sourceName="GENDER">
  <pivotTables>
    <pivotTable tabId="8" name="plans"/>
    <pivotTable tabId="8" name="PivotTable42"/>
    <pivotTable tabId="8" name="PivotTable43"/>
    <pivotTable tabId="8" name="PivotTable55"/>
  </pivotTables>
  <data>
    <tabular pivotCacheId="639749524">
      <items count="3">
        <i x="1"/>
        <i x="0" s="1"/>
        <i x="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0BDB0F8F-A8E2-4F0D-B2F1-85C12404A418}" sourceName="RACE/ETHNICITY">
  <pivotTables>
    <pivotTable tabId="8" name="plans"/>
    <pivotTable tabId="8" name="PivotTable42"/>
    <pivotTable tabId="8" name="PivotTable43"/>
    <pivotTable tabId="8" name="PivotTable55"/>
  </pivotTables>
  <data>
    <tabular pivotCacheId="639749524">
      <items count="3">
        <i x="0"/>
        <i x="1" s="1"/>
        <i x="2"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1" xr10:uid="{6FD370BA-1ED5-4A1B-A439-2E5D01DACB16}" sourceName="MAJOR">
  <pivotTables>
    <pivotTable tabId="9" name="PivotTable44"/>
    <pivotTable tabId="9" name="PivotTable45"/>
    <pivotTable tabId="9" name="PivotTable56"/>
  </pivotTables>
  <data>
    <tabular pivotCacheId="639749524">
      <items count="4">
        <i x="0"/>
        <i x="1" s="1"/>
        <i x="2"/>
        <i x="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54AD4B12-FE8A-4CC1-AA18-A7851CBB3C0D}" sourceName="GENDER">
  <pivotTables>
    <pivotTable tabId="9" name="PivotTable44"/>
    <pivotTable tabId="9" name="PivotTable45"/>
    <pivotTable tabId="9" name="PivotTable56"/>
  </pivotTables>
  <data>
    <tabular pivotCacheId="639749524">
      <items count="3">
        <i x="1" s="1"/>
        <i x="0" s="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E4BAE7BD-5858-4F6D-BE31-9C9A18A10074}" sourceName="RACE/ETHNICITY">
  <pivotTables>
    <pivotTable tabId="9" name="PivotTable44"/>
    <pivotTable tabId="9" name="PivotTable45"/>
    <pivotTable tabId="9" name="PivotTable56"/>
  </pivotTables>
  <data>
    <tabular pivotCacheId="639749524">
      <items count="3">
        <i x="0"/>
        <i x="1" s="1"/>
        <i x="2"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2" xr10:uid="{9C2B2896-458A-4EA8-95F3-37B4B1B1BC33}" sourceName="MAJOR">
  <pivotTables>
    <pivotTable tabId="10" name="PivotTable46"/>
    <pivotTable tabId="10" name="PivotTable47"/>
    <pivotTable tabId="10" name="PivotTable54"/>
  </pivotTables>
  <data>
    <tabular pivotCacheId="873221204">
      <items count="4">
        <i x="0"/>
        <i x="1"/>
        <i x="2" s="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 xr10:uid="{117BDEE1-A349-4D6C-9B7C-5BD90F3CFFE1}" sourceName="GENDER">
  <pivotTables>
    <pivotTable tabId="10" name="PivotTable46"/>
    <pivotTable tabId="10" name="PivotTable47"/>
    <pivotTable tabId="10" name="PivotTable54"/>
  </pivotTables>
  <data>
    <tabular pivotCacheId="873221204">
      <items count="3">
        <i x="1" s="1"/>
        <i x="0"/>
        <i x="2"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2" xr10:uid="{44C28F47-87A5-472B-8C3A-49104F3FCDC2}" sourceName="RACE/ETHNICITY">
  <pivotTables>
    <pivotTable tabId="10" name="PivotTable46"/>
    <pivotTable tabId="10" name="PivotTable47"/>
    <pivotTable tabId="10" name="PivotTable54"/>
  </pivotTables>
  <data>
    <tabular pivotCacheId="873221204">
      <items count="3">
        <i x="0" s="1"/>
        <i x="1" s="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xr10:uid="{186A99D4-2244-4C79-8018-CC575B36EB60}" cache="Slicer_MAJOR" caption="MAJOR" rowHeight="241300"/>
  <slicer name="GENDER" xr10:uid="{C14D846F-F3E8-4EF2-BDC3-D6AE4F0E7A91}" cache="Slicer_GENDER" caption="GENDER" rowHeight="241300"/>
  <slicer name="RACE/ETHNICITY" xr10:uid="{CF9AB288-F4AB-4210-AC7A-2B437F987EA3}" cache="Slicer_RACE_ETHNICITY" caption="RACE/ETHNICITY"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1" xr10:uid="{1A2658E3-D376-4AF5-AD64-A06229752462}" cache="Slicer_MAJOR1" caption="MAJOR" rowHeight="241300"/>
  <slicer name="GENDER 1" xr10:uid="{DEBBB689-93FE-4FBE-9101-812B6165156D}" cache="Slicer_GENDER1" caption="GENDER" rowHeight="241300"/>
  <slicer name="RACE/ETHNICITY 1" xr10:uid="{31D3771D-2A84-4961-B145-B21C9BBEAEDF}" cache="Slicer_RACE_ETHNICITY1" caption="RACE/ETHNICITY"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2" xr10:uid="{309E1E35-331B-4A7A-BB09-9BF18C463CAB}" cache="Slicer_MAJOR2" caption="MAJOR" rowHeight="241300"/>
  <slicer name="GENDER 2" xr10:uid="{61398E95-8701-40B0-999B-D209DBC8D452}" cache="Slicer_GENDER2" caption="GENDER" rowHeight="241300"/>
  <slicer name="RACE/ETHNICITY 2" xr10:uid="{B2E9E9BA-1B34-4B67-88FE-4AAFDEC16985}" cache="Slicer_RACE_ETHNICITY2" caption="RACE/ETHNICITY"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3" xr10:uid="{FC45AD68-9270-4667-8B68-6055BE1D6006}" cache="Slicer_MAJOR3" caption="MAJOR" rowHeight="241300"/>
  <slicer name="GENDER 3" xr10:uid="{85CAAF58-5E61-4E87-8FE6-3083DF968364}" cache="Slicer_GENDER3" caption="GENDER" rowHeight="241300"/>
  <slicer name="RACE/ETHNICITY 3" xr10:uid="{06FE1002-9C51-4BFD-85A9-9103CA0D883D}" cache="Slicer_RACE_ETHNICITY3" caption="RACE/ETHNICIT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30A-29C8-4009-B5E8-6A19A0867614}">
  <sheetPr>
    <tabColor rgb="FF215992"/>
  </sheetPr>
  <dimension ref="A2:Q45"/>
  <sheetViews>
    <sheetView showGridLines="0" showRowColHeaders="0" zoomScale="110" zoomScaleNormal="110" workbookViewId="0">
      <selection activeCell="U7" sqref="U7"/>
    </sheetView>
  </sheetViews>
  <sheetFormatPr defaultRowHeight="15" x14ac:dyDescent="0.25"/>
  <cols>
    <col min="1" max="2" width="9.140625" style="17"/>
    <col min="3" max="16384" width="9.140625" style="2"/>
  </cols>
  <sheetData>
    <row r="2" spans="17:17" x14ac:dyDescent="0.25">
      <c r="Q2" s="2" t="s">
        <v>89</v>
      </c>
    </row>
    <row r="5" spans="17:17" ht="16.5" customHeight="1" x14ac:dyDescent="0.25"/>
    <row r="45" spans="6:6" ht="46.5" x14ac:dyDescent="0.7">
      <c r="F45" s="1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17C9F-D501-4E36-B16A-779E65B1D511}">
  <dimension ref="A3:F58"/>
  <sheetViews>
    <sheetView topLeftCell="A22" workbookViewId="0">
      <selection activeCell="B43" sqref="B43"/>
    </sheetView>
  </sheetViews>
  <sheetFormatPr defaultRowHeight="15" x14ac:dyDescent="0.25"/>
  <cols>
    <col min="1" max="1" width="37.7109375" bestFit="1" customWidth="1"/>
    <col min="2" max="2" width="12" style="16" bestFit="1" customWidth="1"/>
    <col min="3" max="4" width="12" customWidth="1"/>
    <col min="5" max="5" width="30.140625" bestFit="1" customWidth="1"/>
    <col min="6" max="6" width="37.7109375" bestFit="1" customWidth="1"/>
    <col min="7" max="7" width="46.28515625" bestFit="1" customWidth="1"/>
    <col min="8" max="8" width="33.5703125" bestFit="1" customWidth="1"/>
  </cols>
  <sheetData>
    <row r="3" spans="1:5" x14ac:dyDescent="0.25">
      <c r="A3" s="11" t="s">
        <v>63</v>
      </c>
    </row>
    <row r="4" spans="1:5" x14ac:dyDescent="0.25">
      <c r="A4" s="12" t="s">
        <v>74</v>
      </c>
      <c r="B4" s="16">
        <v>2.76</v>
      </c>
      <c r="C4" s="13"/>
      <c r="D4" s="13"/>
    </row>
    <row r="5" spans="1:5" x14ac:dyDescent="0.25">
      <c r="A5" s="12" t="s">
        <v>75</v>
      </c>
      <c r="B5" s="16">
        <v>3.2</v>
      </c>
      <c r="C5" s="13"/>
      <c r="D5" s="13"/>
      <c r="E5" s="15"/>
    </row>
    <row r="6" spans="1:5" x14ac:dyDescent="0.25">
      <c r="A6" s="12" t="s">
        <v>76</v>
      </c>
      <c r="B6" s="16">
        <v>2.2999999999999998</v>
      </c>
      <c r="C6" s="13"/>
      <c r="D6" s="13"/>
    </row>
    <row r="7" spans="1:5" x14ac:dyDescent="0.25">
      <c r="A7" s="12" t="s">
        <v>77</v>
      </c>
      <c r="B7" s="16">
        <v>3.5</v>
      </c>
      <c r="C7" s="13"/>
      <c r="D7" s="13"/>
    </row>
    <row r="8" spans="1:5" x14ac:dyDescent="0.25">
      <c r="A8" s="12" t="s">
        <v>78</v>
      </c>
      <c r="B8" s="16">
        <v>2.1</v>
      </c>
      <c r="C8" s="13"/>
      <c r="D8" s="13"/>
    </row>
    <row r="9" spans="1:5" x14ac:dyDescent="0.25">
      <c r="A9" s="12" t="s">
        <v>79</v>
      </c>
      <c r="B9" s="16">
        <v>3.2</v>
      </c>
      <c r="C9" s="13"/>
      <c r="D9" s="13"/>
    </row>
    <row r="10" spans="1:5" x14ac:dyDescent="0.25">
      <c r="A10" s="12" t="s">
        <v>80</v>
      </c>
      <c r="B10" s="16">
        <v>2.1800000000000002</v>
      </c>
      <c r="C10" s="13"/>
      <c r="D10" s="13"/>
    </row>
    <row r="11" spans="1:5" x14ac:dyDescent="0.25">
      <c r="A11" s="12" t="s">
        <v>81</v>
      </c>
      <c r="B11" s="16">
        <v>3.24</v>
      </c>
      <c r="C11" s="13"/>
      <c r="D11" s="13"/>
    </row>
    <row r="12" spans="1:5" x14ac:dyDescent="0.25">
      <c r="A12" s="12" t="s">
        <v>85</v>
      </c>
      <c r="B12" s="16">
        <v>2.6</v>
      </c>
    </row>
    <row r="13" spans="1:5" x14ac:dyDescent="0.25">
      <c r="A13" s="12" t="s">
        <v>84</v>
      </c>
      <c r="B13" s="16">
        <v>3.74</v>
      </c>
    </row>
    <row r="14" spans="1:5" x14ac:dyDescent="0.25">
      <c r="A14" s="12" t="s">
        <v>83</v>
      </c>
      <c r="B14" s="16">
        <v>2.68</v>
      </c>
    </row>
    <row r="15" spans="1:5" x14ac:dyDescent="0.25">
      <c r="A15" s="12" t="s">
        <v>82</v>
      </c>
      <c r="B15" s="16">
        <v>3.44</v>
      </c>
    </row>
    <row r="21" spans="5:6" x14ac:dyDescent="0.25">
      <c r="E21" s="5" t="s">
        <v>86</v>
      </c>
      <c r="F21" s="5" t="s">
        <v>87</v>
      </c>
    </row>
    <row r="22" spans="5:6" x14ac:dyDescent="0.25">
      <c r="E22" s="18">
        <f>GETPIVOTDATA("Average of PRE_give oral presentations",$A$3)</f>
        <v>2.76</v>
      </c>
      <c r="F22" s="5">
        <v>6</v>
      </c>
    </row>
    <row r="23" spans="5:6" x14ac:dyDescent="0.25">
      <c r="E23" s="18">
        <f>GETPIVOTDATA("Average of POST_give oral presentations",$A$3)</f>
        <v>3.2</v>
      </c>
      <c r="F23" s="5">
        <v>6</v>
      </c>
    </row>
    <row r="24" spans="5:6" x14ac:dyDescent="0.25">
      <c r="E24" s="18">
        <f>GETPIVOTDATA("Average of PRE_write scientific reports or papers",$A$3)</f>
        <v>2.2999999999999998</v>
      </c>
      <c r="F24" s="5">
        <v>5</v>
      </c>
    </row>
    <row r="25" spans="5:6" x14ac:dyDescent="0.25">
      <c r="E25" s="18">
        <f>GETPIVOTDATA("Average of POST_write scientific reports or papers",$A$3)</f>
        <v>3.5</v>
      </c>
      <c r="F25" s="5">
        <v>5</v>
      </c>
    </row>
    <row r="26" spans="5:6" x14ac:dyDescent="0.25">
      <c r="E26" s="18">
        <f>GETPIVOTDATA("Average of PRE_design experiments",$A$3)</f>
        <v>2.1</v>
      </c>
      <c r="F26" s="5">
        <v>4</v>
      </c>
    </row>
    <row r="27" spans="5:6" x14ac:dyDescent="0.25">
      <c r="E27" s="18">
        <f>GETPIVOTDATA("Average of POST_design experiments",$A$3)</f>
        <v>3.2</v>
      </c>
      <c r="F27" s="5">
        <v>4</v>
      </c>
    </row>
    <row r="28" spans="5:6" x14ac:dyDescent="0.25">
      <c r="E28" s="18">
        <f>GETPIVOTDATA("Average of PRE_use statistics to analyze data",$A$3)</f>
        <v>2.1800000000000002</v>
      </c>
      <c r="F28" s="5">
        <v>3</v>
      </c>
    </row>
    <row r="29" spans="5:6" x14ac:dyDescent="0.25">
      <c r="E29" s="18">
        <f>GETPIVOTDATA("Average of POST_use statistics to analyze data",$A$3)</f>
        <v>3.24</v>
      </c>
      <c r="F29" s="5">
        <v>3</v>
      </c>
    </row>
    <row r="30" spans="5:6" x14ac:dyDescent="0.25">
      <c r="E30" s="18">
        <f>GETPIVOTDATA("Average of PRE_visualize data using figures and charts",$A$3)</f>
        <v>2.6</v>
      </c>
      <c r="F30" s="5">
        <v>2</v>
      </c>
    </row>
    <row r="31" spans="5:6" x14ac:dyDescent="0.25">
      <c r="E31" s="18">
        <f>GETPIVOTDATA("Average of POST_visualize data using figures and charts",$A$3)</f>
        <v>3.74</v>
      </c>
      <c r="F31" s="5">
        <v>2</v>
      </c>
    </row>
    <row r="32" spans="5:6" x14ac:dyDescent="0.25">
      <c r="E32" s="18">
        <f>GETPIVOTDATA("Average of PRE_use SQL to retrieve data",$A$3)</f>
        <v>2.68</v>
      </c>
      <c r="F32" s="5">
        <v>1</v>
      </c>
    </row>
    <row r="33" spans="1:6" x14ac:dyDescent="0.25">
      <c r="E33" s="18">
        <f>GETPIVOTDATA("Average of POST_use SQL to retrieve data",$A$3)</f>
        <v>3.44</v>
      </c>
      <c r="F33" s="5">
        <v>1</v>
      </c>
    </row>
    <row r="41" spans="1:6" x14ac:dyDescent="0.25">
      <c r="A41" s="16" t="s">
        <v>88</v>
      </c>
      <c r="B41"/>
      <c r="D41" s="11"/>
      <c r="E41" s="11"/>
      <c r="F41" s="11"/>
    </row>
    <row r="42" spans="1:6" x14ac:dyDescent="0.25">
      <c r="A42" s="16">
        <v>50</v>
      </c>
      <c r="B42">
        <f>GETPIVOTDATA("ID",$A$41)</f>
        <v>50</v>
      </c>
    </row>
    <row r="43" spans="1:6" x14ac:dyDescent="0.25">
      <c r="B43"/>
    </row>
    <row r="44" spans="1:6" x14ac:dyDescent="0.25">
      <c r="B44"/>
    </row>
    <row r="45" spans="1:6" x14ac:dyDescent="0.25">
      <c r="B45"/>
    </row>
    <row r="46" spans="1:6" x14ac:dyDescent="0.25">
      <c r="B46"/>
    </row>
    <row r="47" spans="1:6" x14ac:dyDescent="0.25">
      <c r="B47"/>
    </row>
    <row r="48" spans="1:6"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4E96E-1D9B-4B66-8B9C-5FBB7D16358C}">
  <dimension ref="A1:AD379"/>
  <sheetViews>
    <sheetView topLeftCell="A2" zoomScale="90" zoomScaleNormal="90" workbookViewId="0">
      <selection activeCell="B2" sqref="B2:G2"/>
    </sheetView>
  </sheetViews>
  <sheetFormatPr defaultRowHeight="15" x14ac:dyDescent="0.25"/>
  <sheetData>
    <row r="1" spans="1:30" ht="15" customHeight="1" x14ac:dyDescent="0.25">
      <c r="B1" s="20" t="s">
        <v>0</v>
      </c>
      <c r="C1" s="20"/>
      <c r="D1" s="20"/>
      <c r="E1" s="20"/>
      <c r="F1" s="20"/>
      <c r="G1" s="20"/>
      <c r="H1" s="21" t="s">
        <v>1</v>
      </c>
      <c r="I1" s="22"/>
      <c r="J1" s="22"/>
      <c r="K1" s="22"/>
      <c r="L1" s="22"/>
      <c r="M1" s="22"/>
      <c r="N1" s="5"/>
      <c r="O1" s="5"/>
      <c r="P1" s="5"/>
      <c r="Q1" s="23" t="s">
        <v>25</v>
      </c>
      <c r="R1" s="23"/>
      <c r="S1" s="23"/>
      <c r="T1" s="23"/>
      <c r="U1" s="23"/>
      <c r="V1" s="23"/>
      <c r="W1" s="24" t="s">
        <v>26</v>
      </c>
      <c r="X1" s="24"/>
      <c r="Y1" s="24"/>
      <c r="Z1" s="24"/>
      <c r="AA1" s="24"/>
      <c r="AB1" s="25" t="s">
        <v>48</v>
      </c>
      <c r="AC1" s="26"/>
      <c r="AD1" s="26"/>
    </row>
    <row r="2" spans="1:30" ht="15" customHeight="1" x14ac:dyDescent="0.25">
      <c r="A2"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6" t="s">
        <v>27</v>
      </c>
      <c r="R2" s="6" t="s">
        <v>28</v>
      </c>
      <c r="S2" s="6" t="s">
        <v>29</v>
      </c>
      <c r="T2" s="6" t="s">
        <v>30</v>
      </c>
      <c r="U2" s="6" t="s">
        <v>31</v>
      </c>
      <c r="V2" s="6" t="s">
        <v>32</v>
      </c>
      <c r="W2" s="6" t="s">
        <v>36</v>
      </c>
      <c r="X2" s="6" t="s">
        <v>40</v>
      </c>
      <c r="Y2" s="6" t="s">
        <v>37</v>
      </c>
      <c r="Z2" s="6" t="s">
        <v>38</v>
      </c>
      <c r="AA2" s="6" t="s">
        <v>39</v>
      </c>
      <c r="AB2" s="6" t="s">
        <v>53</v>
      </c>
      <c r="AC2" s="7" t="s">
        <v>46</v>
      </c>
      <c r="AD2" s="7" t="s">
        <v>47</v>
      </c>
    </row>
    <row r="3" spans="1:30" ht="15" customHeight="1" x14ac:dyDescent="0.25">
      <c r="A3">
        <v>1</v>
      </c>
      <c r="B3">
        <v>5</v>
      </c>
      <c r="C3">
        <v>1</v>
      </c>
      <c r="D3">
        <v>4</v>
      </c>
      <c r="E3">
        <v>1</v>
      </c>
      <c r="F3">
        <v>1</v>
      </c>
      <c r="G3">
        <v>1</v>
      </c>
      <c r="H3">
        <v>5</v>
      </c>
      <c r="I3">
        <v>3</v>
      </c>
      <c r="J3">
        <v>5</v>
      </c>
      <c r="K3">
        <v>1</v>
      </c>
      <c r="L3">
        <v>5</v>
      </c>
      <c r="M3">
        <v>4</v>
      </c>
      <c r="N3" t="s">
        <v>18</v>
      </c>
      <c r="O3" t="s">
        <v>19</v>
      </c>
      <c r="P3" t="s">
        <v>20</v>
      </c>
      <c r="Q3">
        <v>5</v>
      </c>
      <c r="R3">
        <v>4</v>
      </c>
      <c r="S3">
        <v>5</v>
      </c>
      <c r="T3">
        <v>5</v>
      </c>
      <c r="U3">
        <v>5</v>
      </c>
      <c r="V3" t="s">
        <v>33</v>
      </c>
      <c r="W3">
        <v>2</v>
      </c>
      <c r="X3">
        <v>4</v>
      </c>
      <c r="Y3">
        <v>5</v>
      </c>
      <c r="Z3">
        <v>4</v>
      </c>
      <c r="AA3" t="s">
        <v>33</v>
      </c>
      <c r="AB3" t="s">
        <v>42</v>
      </c>
      <c r="AC3" t="s">
        <v>51</v>
      </c>
      <c r="AD3" t="s">
        <v>33</v>
      </c>
    </row>
    <row r="4" spans="1:30" ht="15" customHeight="1" x14ac:dyDescent="0.25">
      <c r="A4">
        <v>2</v>
      </c>
      <c r="B4">
        <v>1</v>
      </c>
      <c r="C4">
        <v>1</v>
      </c>
      <c r="D4">
        <v>1</v>
      </c>
      <c r="E4">
        <v>2</v>
      </c>
      <c r="F4">
        <v>4</v>
      </c>
      <c r="G4">
        <v>3</v>
      </c>
      <c r="H4">
        <v>2</v>
      </c>
      <c r="I4">
        <v>5</v>
      </c>
      <c r="J4">
        <v>5</v>
      </c>
      <c r="K4">
        <v>3</v>
      </c>
      <c r="L4">
        <v>4</v>
      </c>
      <c r="M4">
        <v>4</v>
      </c>
      <c r="N4" t="s">
        <v>21</v>
      </c>
      <c r="O4" t="s">
        <v>19</v>
      </c>
      <c r="P4" t="s">
        <v>20</v>
      </c>
      <c r="Q4">
        <v>5</v>
      </c>
      <c r="R4">
        <v>4</v>
      </c>
      <c r="S4">
        <v>5</v>
      </c>
      <c r="T4">
        <v>5</v>
      </c>
      <c r="U4">
        <v>5</v>
      </c>
      <c r="V4" t="s">
        <v>33</v>
      </c>
      <c r="W4">
        <v>2</v>
      </c>
      <c r="X4">
        <v>4</v>
      </c>
      <c r="Y4">
        <v>5</v>
      </c>
      <c r="Z4">
        <v>4</v>
      </c>
      <c r="AA4" t="s">
        <v>33</v>
      </c>
      <c r="AB4" t="s">
        <v>41</v>
      </c>
      <c r="AC4" t="s">
        <v>49</v>
      </c>
      <c r="AD4" t="s">
        <v>34</v>
      </c>
    </row>
    <row r="5" spans="1:30" ht="15" customHeight="1" x14ac:dyDescent="0.25">
      <c r="A5">
        <v>3</v>
      </c>
      <c r="B5">
        <v>2</v>
      </c>
      <c r="C5">
        <v>1</v>
      </c>
      <c r="D5">
        <v>2</v>
      </c>
      <c r="E5">
        <v>2</v>
      </c>
      <c r="F5">
        <v>2</v>
      </c>
      <c r="G5">
        <v>1</v>
      </c>
      <c r="H5">
        <v>4</v>
      </c>
      <c r="I5">
        <v>1</v>
      </c>
      <c r="J5">
        <v>2</v>
      </c>
      <c r="K5">
        <v>4</v>
      </c>
      <c r="L5">
        <v>4</v>
      </c>
      <c r="M5">
        <v>3</v>
      </c>
      <c r="N5" t="s">
        <v>22</v>
      </c>
      <c r="O5" t="s">
        <v>19</v>
      </c>
      <c r="P5" t="s">
        <v>20</v>
      </c>
      <c r="Q5">
        <v>5</v>
      </c>
      <c r="R5">
        <v>5</v>
      </c>
      <c r="S5">
        <v>5</v>
      </c>
      <c r="T5">
        <v>4</v>
      </c>
      <c r="U5">
        <v>4</v>
      </c>
      <c r="V5" t="s">
        <v>33</v>
      </c>
      <c r="W5">
        <v>1</v>
      </c>
      <c r="X5">
        <v>1</v>
      </c>
      <c r="Y5">
        <v>1</v>
      </c>
      <c r="Z5">
        <v>1</v>
      </c>
      <c r="AA5" t="s">
        <v>34</v>
      </c>
      <c r="AB5" t="s">
        <v>41</v>
      </c>
      <c r="AC5" t="s">
        <v>51</v>
      </c>
      <c r="AD5" t="s">
        <v>33</v>
      </c>
    </row>
    <row r="6" spans="1:30" ht="15" customHeight="1" x14ac:dyDescent="0.25">
      <c r="A6">
        <v>4</v>
      </c>
      <c r="B6">
        <v>1</v>
      </c>
      <c r="C6">
        <v>2</v>
      </c>
      <c r="D6">
        <v>1</v>
      </c>
      <c r="E6">
        <v>2</v>
      </c>
      <c r="F6">
        <v>3</v>
      </c>
      <c r="G6">
        <v>1</v>
      </c>
      <c r="H6">
        <v>5</v>
      </c>
      <c r="I6">
        <v>3</v>
      </c>
      <c r="J6">
        <v>5</v>
      </c>
      <c r="K6">
        <v>2</v>
      </c>
      <c r="L6">
        <v>3</v>
      </c>
      <c r="M6">
        <v>2</v>
      </c>
      <c r="N6" t="s">
        <v>18</v>
      </c>
      <c r="O6" t="s">
        <v>23</v>
      </c>
      <c r="P6" t="s">
        <v>20</v>
      </c>
      <c r="Q6">
        <v>5</v>
      </c>
      <c r="R6">
        <v>4</v>
      </c>
      <c r="S6">
        <v>5</v>
      </c>
      <c r="T6">
        <v>4</v>
      </c>
      <c r="U6">
        <v>3</v>
      </c>
      <c r="V6" t="s">
        <v>33</v>
      </c>
      <c r="W6">
        <v>2</v>
      </c>
      <c r="X6">
        <v>5</v>
      </c>
      <c r="Y6">
        <v>5</v>
      </c>
      <c r="Z6">
        <v>4</v>
      </c>
      <c r="AA6" t="s">
        <v>34</v>
      </c>
      <c r="AB6" t="s">
        <v>41</v>
      </c>
      <c r="AC6" t="s">
        <v>52</v>
      </c>
      <c r="AD6" t="s">
        <v>33</v>
      </c>
    </row>
    <row r="7" spans="1:30" ht="15" customHeight="1" x14ac:dyDescent="0.25">
      <c r="A7">
        <v>5</v>
      </c>
      <c r="B7">
        <v>2</v>
      </c>
      <c r="C7">
        <v>2</v>
      </c>
      <c r="D7">
        <v>1</v>
      </c>
      <c r="E7">
        <v>1</v>
      </c>
      <c r="F7">
        <v>3</v>
      </c>
      <c r="G7">
        <v>2</v>
      </c>
      <c r="H7">
        <v>2</v>
      </c>
      <c r="I7">
        <v>3</v>
      </c>
      <c r="J7">
        <v>5</v>
      </c>
      <c r="K7">
        <v>5</v>
      </c>
      <c r="L7">
        <v>3</v>
      </c>
      <c r="M7">
        <v>3</v>
      </c>
      <c r="N7" t="s">
        <v>21</v>
      </c>
      <c r="O7" t="s">
        <v>19</v>
      </c>
      <c r="P7" t="s">
        <v>20</v>
      </c>
      <c r="Q7">
        <v>5</v>
      </c>
      <c r="R7">
        <v>4</v>
      </c>
      <c r="S7">
        <v>4</v>
      </c>
      <c r="T7">
        <v>5</v>
      </c>
      <c r="U7">
        <v>4</v>
      </c>
      <c r="V7" t="s">
        <v>34</v>
      </c>
      <c r="W7">
        <v>4</v>
      </c>
      <c r="X7">
        <v>2</v>
      </c>
      <c r="Y7">
        <v>2</v>
      </c>
      <c r="Z7">
        <v>2</v>
      </c>
      <c r="AA7" t="s">
        <v>34</v>
      </c>
      <c r="AB7" t="s">
        <v>42</v>
      </c>
      <c r="AC7" t="s">
        <v>49</v>
      </c>
      <c r="AD7" t="s">
        <v>33</v>
      </c>
    </row>
    <row r="8" spans="1:30" ht="15" customHeight="1" x14ac:dyDescent="0.25">
      <c r="A8">
        <v>6</v>
      </c>
      <c r="B8">
        <v>2</v>
      </c>
      <c r="C8">
        <v>2</v>
      </c>
      <c r="D8">
        <v>1</v>
      </c>
      <c r="E8">
        <v>1</v>
      </c>
      <c r="F8">
        <v>2</v>
      </c>
      <c r="G8">
        <v>2</v>
      </c>
      <c r="H8">
        <v>3</v>
      </c>
      <c r="I8">
        <v>3</v>
      </c>
      <c r="J8">
        <v>5</v>
      </c>
      <c r="K8">
        <v>2</v>
      </c>
      <c r="L8">
        <v>3</v>
      </c>
      <c r="M8">
        <v>3</v>
      </c>
      <c r="N8" t="s">
        <v>21</v>
      </c>
      <c r="O8" t="s">
        <v>19</v>
      </c>
      <c r="P8" t="s">
        <v>20</v>
      </c>
      <c r="Q8">
        <v>3</v>
      </c>
      <c r="R8">
        <v>4</v>
      </c>
      <c r="S8">
        <v>5</v>
      </c>
      <c r="T8">
        <v>3</v>
      </c>
      <c r="U8">
        <v>4</v>
      </c>
      <c r="V8" t="s">
        <v>34</v>
      </c>
      <c r="W8">
        <v>2</v>
      </c>
      <c r="X8">
        <v>3</v>
      </c>
      <c r="Y8">
        <v>3</v>
      </c>
      <c r="Z8">
        <v>4</v>
      </c>
      <c r="AA8" t="s">
        <v>34</v>
      </c>
      <c r="AB8" t="s">
        <v>43</v>
      </c>
      <c r="AC8" t="s">
        <v>52</v>
      </c>
      <c r="AD8" t="s">
        <v>34</v>
      </c>
    </row>
    <row r="9" spans="1:30" ht="15" customHeight="1" x14ac:dyDescent="0.25">
      <c r="A9">
        <v>7</v>
      </c>
      <c r="B9">
        <v>2</v>
      </c>
      <c r="C9">
        <v>2</v>
      </c>
      <c r="D9">
        <v>2</v>
      </c>
      <c r="E9">
        <v>1</v>
      </c>
      <c r="F9">
        <v>2</v>
      </c>
      <c r="G9">
        <v>3</v>
      </c>
      <c r="H9">
        <v>5</v>
      </c>
      <c r="I9">
        <v>4</v>
      </c>
      <c r="J9">
        <v>5</v>
      </c>
      <c r="K9">
        <v>2</v>
      </c>
      <c r="L9">
        <v>4</v>
      </c>
      <c r="M9">
        <v>4</v>
      </c>
      <c r="N9" t="s">
        <v>18</v>
      </c>
      <c r="O9" t="s">
        <v>23</v>
      </c>
      <c r="P9" t="s">
        <v>24</v>
      </c>
      <c r="Q9">
        <v>3</v>
      </c>
      <c r="R9">
        <v>4</v>
      </c>
      <c r="S9">
        <v>4</v>
      </c>
      <c r="T9">
        <v>3</v>
      </c>
      <c r="U9">
        <v>3</v>
      </c>
      <c r="V9" t="s">
        <v>34</v>
      </c>
      <c r="W9">
        <v>3</v>
      </c>
      <c r="X9">
        <v>4</v>
      </c>
      <c r="Y9">
        <v>4</v>
      </c>
      <c r="Z9">
        <v>4</v>
      </c>
      <c r="AA9" t="s">
        <v>35</v>
      </c>
      <c r="AB9" t="s">
        <v>42</v>
      </c>
      <c r="AC9" t="s">
        <v>49</v>
      </c>
      <c r="AD9" t="s">
        <v>34</v>
      </c>
    </row>
    <row r="10" spans="1:30" ht="15" customHeight="1" x14ac:dyDescent="0.25">
      <c r="A10">
        <v>8</v>
      </c>
      <c r="B10">
        <v>4</v>
      </c>
      <c r="C10">
        <v>2</v>
      </c>
      <c r="D10">
        <v>1</v>
      </c>
      <c r="E10">
        <v>2</v>
      </c>
      <c r="F10">
        <v>2</v>
      </c>
      <c r="G10">
        <v>2</v>
      </c>
      <c r="H10">
        <v>4</v>
      </c>
      <c r="I10">
        <v>4</v>
      </c>
      <c r="J10">
        <v>5</v>
      </c>
      <c r="K10">
        <v>2</v>
      </c>
      <c r="L10">
        <v>3</v>
      </c>
      <c r="M10">
        <v>3</v>
      </c>
      <c r="N10" t="s">
        <v>18</v>
      </c>
      <c r="O10" t="s">
        <v>23</v>
      </c>
      <c r="P10" t="s">
        <v>24</v>
      </c>
      <c r="Q10">
        <v>3</v>
      </c>
      <c r="R10">
        <v>4</v>
      </c>
      <c r="S10">
        <v>3</v>
      </c>
      <c r="T10">
        <v>3</v>
      </c>
      <c r="U10">
        <v>3</v>
      </c>
      <c r="V10" t="s">
        <v>35</v>
      </c>
      <c r="W10">
        <v>1</v>
      </c>
      <c r="X10">
        <v>4</v>
      </c>
      <c r="Y10">
        <v>5</v>
      </c>
      <c r="Z10">
        <v>4</v>
      </c>
      <c r="AA10" t="s">
        <v>35</v>
      </c>
      <c r="AB10" t="s">
        <v>44</v>
      </c>
      <c r="AC10" t="s">
        <v>50</v>
      </c>
      <c r="AD10" t="s">
        <v>35</v>
      </c>
    </row>
    <row r="11" spans="1:30" ht="15" customHeight="1" x14ac:dyDescent="0.25">
      <c r="A11">
        <v>9</v>
      </c>
      <c r="B11">
        <v>1</v>
      </c>
      <c r="C11">
        <v>2</v>
      </c>
      <c r="D11">
        <v>1</v>
      </c>
      <c r="E11">
        <v>2</v>
      </c>
      <c r="F11">
        <v>3</v>
      </c>
      <c r="G11">
        <v>2</v>
      </c>
      <c r="H11">
        <v>5</v>
      </c>
      <c r="I11">
        <v>4</v>
      </c>
      <c r="J11">
        <v>5</v>
      </c>
      <c r="K11">
        <v>2</v>
      </c>
      <c r="L11">
        <v>4</v>
      </c>
      <c r="M11">
        <v>4</v>
      </c>
      <c r="N11" t="s">
        <v>18</v>
      </c>
      <c r="O11" t="s">
        <v>23</v>
      </c>
      <c r="P11" t="s">
        <v>24</v>
      </c>
      <c r="Q11">
        <v>3</v>
      </c>
      <c r="R11">
        <v>3</v>
      </c>
      <c r="S11">
        <v>3</v>
      </c>
      <c r="T11">
        <v>3</v>
      </c>
      <c r="U11">
        <v>4</v>
      </c>
      <c r="V11" t="s">
        <v>35</v>
      </c>
      <c r="W11">
        <v>3</v>
      </c>
      <c r="X11">
        <v>3</v>
      </c>
      <c r="Y11">
        <v>3</v>
      </c>
      <c r="Z11">
        <v>3</v>
      </c>
      <c r="AA11" t="s">
        <v>33</v>
      </c>
      <c r="AB11" t="s">
        <v>41</v>
      </c>
      <c r="AC11" t="s">
        <v>50</v>
      </c>
      <c r="AD11" t="s">
        <v>35</v>
      </c>
    </row>
    <row r="12" spans="1:30" ht="15" customHeight="1" x14ac:dyDescent="0.25">
      <c r="A12">
        <v>10</v>
      </c>
      <c r="B12">
        <v>2</v>
      </c>
      <c r="C12">
        <v>2</v>
      </c>
      <c r="D12">
        <v>3</v>
      </c>
      <c r="E12">
        <v>1</v>
      </c>
      <c r="F12">
        <v>2</v>
      </c>
      <c r="G12">
        <v>3</v>
      </c>
      <c r="H12">
        <v>3</v>
      </c>
      <c r="I12">
        <v>4</v>
      </c>
      <c r="J12">
        <v>5</v>
      </c>
      <c r="K12">
        <v>2</v>
      </c>
      <c r="L12">
        <v>3</v>
      </c>
      <c r="M12">
        <v>2</v>
      </c>
      <c r="N12" t="s">
        <v>21</v>
      </c>
      <c r="O12" t="s">
        <v>23</v>
      </c>
      <c r="P12" t="s">
        <v>24</v>
      </c>
      <c r="Q12">
        <v>1</v>
      </c>
      <c r="R12">
        <v>1</v>
      </c>
      <c r="S12">
        <v>2</v>
      </c>
      <c r="T12">
        <v>3</v>
      </c>
      <c r="U12">
        <v>4</v>
      </c>
      <c r="V12" t="s">
        <v>33</v>
      </c>
      <c r="W12">
        <v>1</v>
      </c>
      <c r="X12">
        <v>1</v>
      </c>
      <c r="Y12">
        <v>1</v>
      </c>
      <c r="Z12">
        <v>1</v>
      </c>
      <c r="AA12" t="s">
        <v>33</v>
      </c>
      <c r="AB12" t="s">
        <v>42</v>
      </c>
      <c r="AC12" t="s">
        <v>52</v>
      </c>
      <c r="AD12" t="s">
        <v>33</v>
      </c>
    </row>
    <row r="13" spans="1:30" ht="15" customHeight="1" x14ac:dyDescent="0.25">
      <c r="A13">
        <v>11</v>
      </c>
      <c r="B13">
        <v>3</v>
      </c>
      <c r="C13">
        <v>2</v>
      </c>
      <c r="D13">
        <v>1</v>
      </c>
      <c r="E13">
        <v>1</v>
      </c>
      <c r="F13">
        <v>2</v>
      </c>
      <c r="G13">
        <v>1</v>
      </c>
      <c r="H13">
        <v>3</v>
      </c>
      <c r="I13">
        <v>3</v>
      </c>
      <c r="J13">
        <v>5</v>
      </c>
      <c r="K13">
        <v>5</v>
      </c>
      <c r="L13">
        <v>2</v>
      </c>
      <c r="M13">
        <v>1</v>
      </c>
      <c r="N13" t="s">
        <v>21</v>
      </c>
      <c r="O13" t="s">
        <v>23</v>
      </c>
      <c r="P13" t="s">
        <v>24</v>
      </c>
      <c r="Q13">
        <v>1</v>
      </c>
      <c r="R13">
        <v>1</v>
      </c>
      <c r="S13">
        <v>2</v>
      </c>
      <c r="T13">
        <v>3</v>
      </c>
      <c r="U13">
        <v>4</v>
      </c>
      <c r="V13" t="s">
        <v>33</v>
      </c>
      <c r="W13">
        <v>1</v>
      </c>
      <c r="X13">
        <v>3</v>
      </c>
      <c r="Y13">
        <v>4</v>
      </c>
      <c r="Z13">
        <v>3</v>
      </c>
      <c r="AA13" t="s">
        <v>33</v>
      </c>
      <c r="AB13" t="s">
        <v>42</v>
      </c>
      <c r="AC13" t="s">
        <v>52</v>
      </c>
      <c r="AD13" t="s">
        <v>33</v>
      </c>
    </row>
    <row r="14" spans="1:30" ht="15" customHeight="1" x14ac:dyDescent="0.25">
      <c r="A14">
        <v>12</v>
      </c>
      <c r="B14">
        <v>2</v>
      </c>
      <c r="C14">
        <v>2</v>
      </c>
      <c r="D14">
        <v>1</v>
      </c>
      <c r="E14">
        <v>1</v>
      </c>
      <c r="F14">
        <v>3</v>
      </c>
      <c r="G14">
        <v>2</v>
      </c>
      <c r="H14">
        <v>2</v>
      </c>
      <c r="I14">
        <v>2</v>
      </c>
      <c r="J14">
        <v>5</v>
      </c>
      <c r="K14">
        <v>5</v>
      </c>
      <c r="L14">
        <v>3</v>
      </c>
      <c r="M14">
        <v>2</v>
      </c>
      <c r="N14" t="s">
        <v>21</v>
      </c>
      <c r="O14" t="s">
        <v>23</v>
      </c>
      <c r="P14" t="s">
        <v>24</v>
      </c>
      <c r="Q14">
        <v>1</v>
      </c>
      <c r="R14">
        <v>1</v>
      </c>
      <c r="S14">
        <v>2</v>
      </c>
      <c r="T14">
        <v>3</v>
      </c>
      <c r="U14">
        <v>4</v>
      </c>
      <c r="V14" t="s">
        <v>33</v>
      </c>
      <c r="W14">
        <v>3</v>
      </c>
      <c r="X14">
        <v>5</v>
      </c>
      <c r="Y14">
        <v>5</v>
      </c>
      <c r="Z14">
        <v>5</v>
      </c>
      <c r="AA14" t="s">
        <v>34</v>
      </c>
      <c r="AB14" t="s">
        <v>43</v>
      </c>
      <c r="AC14" t="s">
        <v>52</v>
      </c>
      <c r="AD14" t="s">
        <v>34</v>
      </c>
    </row>
    <row r="15" spans="1:30" ht="15" customHeight="1" x14ac:dyDescent="0.25">
      <c r="A15">
        <v>13</v>
      </c>
      <c r="B15">
        <v>3</v>
      </c>
      <c r="C15">
        <v>2</v>
      </c>
      <c r="D15">
        <v>1</v>
      </c>
      <c r="E15">
        <v>1</v>
      </c>
      <c r="F15">
        <v>1</v>
      </c>
      <c r="G15">
        <v>2</v>
      </c>
      <c r="H15">
        <v>3</v>
      </c>
      <c r="I15">
        <v>3</v>
      </c>
      <c r="J15">
        <v>5</v>
      </c>
      <c r="K15">
        <v>3</v>
      </c>
      <c r="L15">
        <v>2</v>
      </c>
      <c r="M15">
        <v>2</v>
      </c>
      <c r="N15" t="s">
        <v>21</v>
      </c>
      <c r="O15" t="s">
        <v>19</v>
      </c>
      <c r="P15" t="s">
        <v>24</v>
      </c>
      <c r="Q15">
        <v>1</v>
      </c>
      <c r="R15">
        <v>1</v>
      </c>
      <c r="S15">
        <v>2</v>
      </c>
      <c r="T15">
        <v>3</v>
      </c>
      <c r="U15">
        <v>4</v>
      </c>
      <c r="V15" t="s">
        <v>33</v>
      </c>
      <c r="W15">
        <v>2</v>
      </c>
      <c r="X15">
        <v>4</v>
      </c>
      <c r="Y15">
        <v>5</v>
      </c>
      <c r="Z15">
        <v>4</v>
      </c>
      <c r="AA15" t="s">
        <v>34</v>
      </c>
      <c r="AB15" t="s">
        <v>42</v>
      </c>
      <c r="AC15" t="s">
        <v>52</v>
      </c>
      <c r="AD15" t="s">
        <v>33</v>
      </c>
    </row>
    <row r="16" spans="1:30" ht="15" customHeight="1" x14ac:dyDescent="0.25">
      <c r="A16">
        <v>14</v>
      </c>
      <c r="B16">
        <v>2</v>
      </c>
      <c r="C16">
        <v>2</v>
      </c>
      <c r="D16">
        <v>1</v>
      </c>
      <c r="E16">
        <v>1</v>
      </c>
      <c r="F16">
        <v>2</v>
      </c>
      <c r="G16">
        <v>2</v>
      </c>
      <c r="H16">
        <v>3</v>
      </c>
      <c r="I16">
        <v>3</v>
      </c>
      <c r="J16">
        <v>5</v>
      </c>
      <c r="K16">
        <v>5</v>
      </c>
      <c r="L16">
        <v>3</v>
      </c>
      <c r="M16">
        <v>2</v>
      </c>
      <c r="N16" t="s">
        <v>21</v>
      </c>
      <c r="O16" t="s">
        <v>19</v>
      </c>
      <c r="P16" t="s">
        <v>24</v>
      </c>
      <c r="Q16">
        <v>1</v>
      </c>
      <c r="R16">
        <v>1</v>
      </c>
      <c r="S16">
        <v>2</v>
      </c>
      <c r="T16">
        <v>3</v>
      </c>
      <c r="U16">
        <v>4</v>
      </c>
      <c r="V16" t="s">
        <v>34</v>
      </c>
      <c r="W16">
        <v>2</v>
      </c>
      <c r="X16">
        <v>5</v>
      </c>
      <c r="Y16">
        <v>5</v>
      </c>
      <c r="Z16">
        <v>5</v>
      </c>
      <c r="AA16" t="s">
        <v>34</v>
      </c>
      <c r="AB16" t="s">
        <v>42</v>
      </c>
      <c r="AC16" t="s">
        <v>52</v>
      </c>
      <c r="AD16" t="s">
        <v>33</v>
      </c>
    </row>
    <row r="17" spans="1:30" ht="15" customHeight="1" x14ac:dyDescent="0.25">
      <c r="A17">
        <v>15</v>
      </c>
      <c r="B17">
        <v>3</v>
      </c>
      <c r="C17">
        <v>2</v>
      </c>
      <c r="D17">
        <v>1</v>
      </c>
      <c r="E17">
        <v>1</v>
      </c>
      <c r="F17">
        <v>2</v>
      </c>
      <c r="G17">
        <v>1</v>
      </c>
      <c r="H17">
        <v>5</v>
      </c>
      <c r="I17">
        <v>3</v>
      </c>
      <c r="J17">
        <v>5</v>
      </c>
      <c r="K17">
        <v>1</v>
      </c>
      <c r="L17">
        <v>4</v>
      </c>
      <c r="M17">
        <v>3</v>
      </c>
      <c r="N17" t="s">
        <v>18</v>
      </c>
      <c r="O17" t="s">
        <v>23</v>
      </c>
      <c r="P17" t="s">
        <v>24</v>
      </c>
      <c r="Q17">
        <v>1</v>
      </c>
      <c r="R17">
        <v>1</v>
      </c>
      <c r="S17">
        <v>2</v>
      </c>
      <c r="T17">
        <v>3</v>
      </c>
      <c r="U17">
        <v>4</v>
      </c>
      <c r="V17" t="s">
        <v>34</v>
      </c>
      <c r="W17">
        <v>3</v>
      </c>
      <c r="X17">
        <v>4</v>
      </c>
      <c r="Y17">
        <v>4</v>
      </c>
      <c r="Z17">
        <v>4</v>
      </c>
      <c r="AA17" t="s">
        <v>35</v>
      </c>
      <c r="AB17" t="s">
        <v>41</v>
      </c>
      <c r="AC17" t="s">
        <v>50</v>
      </c>
      <c r="AD17" t="s">
        <v>35</v>
      </c>
    </row>
    <row r="18" spans="1:30" ht="15" customHeight="1" x14ac:dyDescent="0.25">
      <c r="A18">
        <v>16</v>
      </c>
      <c r="B18">
        <v>1</v>
      </c>
      <c r="C18">
        <v>2</v>
      </c>
      <c r="D18">
        <v>2</v>
      </c>
      <c r="E18">
        <v>2</v>
      </c>
      <c r="F18">
        <v>1</v>
      </c>
      <c r="G18">
        <v>1</v>
      </c>
      <c r="H18">
        <v>5</v>
      </c>
      <c r="I18">
        <v>3</v>
      </c>
      <c r="J18">
        <v>5</v>
      </c>
      <c r="K18">
        <v>3</v>
      </c>
      <c r="L18">
        <v>4</v>
      </c>
      <c r="M18">
        <v>3</v>
      </c>
      <c r="N18" t="s">
        <v>18</v>
      </c>
      <c r="O18" t="s">
        <v>19</v>
      </c>
      <c r="P18" t="s">
        <v>24</v>
      </c>
      <c r="Q18">
        <v>1</v>
      </c>
      <c r="R18">
        <v>1</v>
      </c>
      <c r="S18">
        <v>2</v>
      </c>
      <c r="T18">
        <v>3</v>
      </c>
      <c r="U18">
        <v>4</v>
      </c>
      <c r="V18" t="s">
        <v>34</v>
      </c>
      <c r="W18">
        <v>3</v>
      </c>
      <c r="X18">
        <v>4</v>
      </c>
      <c r="Y18">
        <v>5</v>
      </c>
      <c r="Z18">
        <v>4</v>
      </c>
      <c r="AA18" t="s">
        <v>35</v>
      </c>
      <c r="AB18" t="s">
        <v>42</v>
      </c>
      <c r="AC18" t="s">
        <v>50</v>
      </c>
      <c r="AD18" t="s">
        <v>35</v>
      </c>
    </row>
    <row r="19" spans="1:30" ht="15" customHeight="1" x14ac:dyDescent="0.25">
      <c r="A19">
        <v>17</v>
      </c>
      <c r="B19">
        <v>3</v>
      </c>
      <c r="C19">
        <v>3</v>
      </c>
      <c r="D19">
        <v>1</v>
      </c>
      <c r="E19">
        <v>1</v>
      </c>
      <c r="F19">
        <v>3</v>
      </c>
      <c r="G19">
        <v>2</v>
      </c>
      <c r="H19">
        <v>5</v>
      </c>
      <c r="I19">
        <v>3</v>
      </c>
      <c r="J19">
        <v>5</v>
      </c>
      <c r="K19">
        <v>1</v>
      </c>
      <c r="L19">
        <v>3</v>
      </c>
      <c r="M19">
        <v>3</v>
      </c>
      <c r="N19" t="s">
        <v>18</v>
      </c>
      <c r="O19" t="s">
        <v>23</v>
      </c>
      <c r="P19" t="s">
        <v>20</v>
      </c>
      <c r="Q19">
        <v>5</v>
      </c>
      <c r="R19">
        <v>4</v>
      </c>
      <c r="S19">
        <v>5</v>
      </c>
      <c r="T19">
        <v>5</v>
      </c>
      <c r="U19">
        <v>5</v>
      </c>
      <c r="V19" t="s">
        <v>35</v>
      </c>
      <c r="W19">
        <v>2</v>
      </c>
      <c r="X19">
        <v>4</v>
      </c>
      <c r="Y19">
        <v>4</v>
      </c>
      <c r="Z19">
        <v>4</v>
      </c>
      <c r="AA19" t="s">
        <v>33</v>
      </c>
      <c r="AB19" t="s">
        <v>42</v>
      </c>
      <c r="AC19" t="s">
        <v>50</v>
      </c>
      <c r="AD19" t="s">
        <v>35</v>
      </c>
    </row>
    <row r="20" spans="1:30" ht="15" customHeight="1" x14ac:dyDescent="0.25">
      <c r="A20">
        <v>18</v>
      </c>
      <c r="B20">
        <v>4</v>
      </c>
      <c r="C20">
        <v>3</v>
      </c>
      <c r="D20">
        <v>2</v>
      </c>
      <c r="E20">
        <v>2</v>
      </c>
      <c r="F20">
        <v>2</v>
      </c>
      <c r="G20">
        <v>1</v>
      </c>
      <c r="H20">
        <v>4</v>
      </c>
      <c r="I20">
        <v>4</v>
      </c>
      <c r="J20">
        <v>5</v>
      </c>
      <c r="K20">
        <v>3</v>
      </c>
      <c r="L20">
        <v>4</v>
      </c>
      <c r="M20">
        <v>3</v>
      </c>
      <c r="N20" t="s">
        <v>18</v>
      </c>
      <c r="O20" t="s">
        <v>23</v>
      </c>
      <c r="P20" t="s">
        <v>20</v>
      </c>
      <c r="Q20">
        <v>5</v>
      </c>
      <c r="R20">
        <v>4</v>
      </c>
      <c r="S20">
        <v>5</v>
      </c>
      <c r="T20">
        <v>5</v>
      </c>
      <c r="U20">
        <v>5</v>
      </c>
      <c r="V20" t="s">
        <v>35</v>
      </c>
      <c r="AA20" t="s">
        <v>33</v>
      </c>
      <c r="AB20" t="s">
        <v>42</v>
      </c>
      <c r="AC20" t="s">
        <v>50</v>
      </c>
      <c r="AD20" t="s">
        <v>35</v>
      </c>
    </row>
    <row r="21" spans="1:30" ht="15" customHeight="1" x14ac:dyDescent="0.25">
      <c r="A21">
        <v>19</v>
      </c>
      <c r="B21">
        <v>1</v>
      </c>
      <c r="C21">
        <v>3</v>
      </c>
      <c r="D21">
        <v>2</v>
      </c>
      <c r="E21">
        <v>2</v>
      </c>
      <c r="F21">
        <v>2</v>
      </c>
      <c r="G21">
        <v>2</v>
      </c>
      <c r="H21">
        <v>4</v>
      </c>
      <c r="I21">
        <v>3</v>
      </c>
      <c r="J21">
        <v>5</v>
      </c>
      <c r="K21">
        <v>2</v>
      </c>
      <c r="L21">
        <v>4</v>
      </c>
      <c r="M21">
        <v>4</v>
      </c>
      <c r="N21" t="s">
        <v>18</v>
      </c>
      <c r="O21" t="s">
        <v>23</v>
      </c>
      <c r="P21" t="s">
        <v>20</v>
      </c>
      <c r="Q21">
        <v>5</v>
      </c>
      <c r="R21">
        <v>4</v>
      </c>
      <c r="S21">
        <v>5</v>
      </c>
      <c r="T21">
        <v>5</v>
      </c>
      <c r="U21">
        <v>5</v>
      </c>
      <c r="V21" t="s">
        <v>33</v>
      </c>
      <c r="W21">
        <v>5</v>
      </c>
      <c r="X21">
        <v>5</v>
      </c>
      <c r="Y21">
        <v>5</v>
      </c>
      <c r="Z21">
        <v>5</v>
      </c>
      <c r="AA21" t="s">
        <v>33</v>
      </c>
      <c r="AB21" t="s">
        <v>42</v>
      </c>
      <c r="AC21" t="s">
        <v>50</v>
      </c>
      <c r="AD21" t="s">
        <v>35</v>
      </c>
    </row>
    <row r="22" spans="1:30" ht="15" customHeight="1" x14ac:dyDescent="0.25">
      <c r="A22">
        <v>20</v>
      </c>
      <c r="B22">
        <v>2</v>
      </c>
      <c r="C22">
        <v>3</v>
      </c>
      <c r="D22">
        <v>1</v>
      </c>
      <c r="E22">
        <v>1</v>
      </c>
      <c r="F22">
        <v>2</v>
      </c>
      <c r="G22">
        <v>2</v>
      </c>
      <c r="H22">
        <v>4</v>
      </c>
      <c r="I22">
        <v>4</v>
      </c>
      <c r="J22">
        <v>5</v>
      </c>
      <c r="K22">
        <v>1</v>
      </c>
      <c r="L22">
        <v>4</v>
      </c>
      <c r="M22">
        <v>4</v>
      </c>
      <c r="N22" t="s">
        <v>18</v>
      </c>
      <c r="O22" t="s">
        <v>23</v>
      </c>
      <c r="P22" t="s">
        <v>20</v>
      </c>
      <c r="Q22">
        <v>5</v>
      </c>
      <c r="R22">
        <v>4</v>
      </c>
      <c r="S22">
        <v>5</v>
      </c>
      <c r="T22">
        <v>5</v>
      </c>
      <c r="U22">
        <v>5</v>
      </c>
      <c r="V22" t="s">
        <v>33</v>
      </c>
      <c r="W22">
        <v>5</v>
      </c>
      <c r="X22">
        <v>5</v>
      </c>
      <c r="Y22">
        <v>5</v>
      </c>
      <c r="Z22">
        <v>5</v>
      </c>
      <c r="AA22" t="s">
        <v>34</v>
      </c>
      <c r="AB22" t="s">
        <v>42</v>
      </c>
      <c r="AC22" t="s">
        <v>50</v>
      </c>
      <c r="AD22" t="s">
        <v>35</v>
      </c>
    </row>
    <row r="23" spans="1:30" ht="15" customHeight="1" x14ac:dyDescent="0.25">
      <c r="A23">
        <v>21</v>
      </c>
      <c r="B23">
        <v>2</v>
      </c>
      <c r="C23">
        <v>3</v>
      </c>
      <c r="D23">
        <v>1</v>
      </c>
      <c r="E23">
        <v>1</v>
      </c>
      <c r="F23">
        <v>2</v>
      </c>
      <c r="G23">
        <v>3</v>
      </c>
      <c r="H23">
        <v>4</v>
      </c>
      <c r="I23">
        <v>4</v>
      </c>
      <c r="J23">
        <v>5</v>
      </c>
      <c r="K23">
        <v>1</v>
      </c>
      <c r="L23">
        <v>4</v>
      </c>
      <c r="M23">
        <v>5</v>
      </c>
      <c r="N23" t="s">
        <v>18</v>
      </c>
      <c r="O23" t="s">
        <v>23</v>
      </c>
      <c r="P23" t="s">
        <v>20</v>
      </c>
      <c r="Q23">
        <v>5</v>
      </c>
      <c r="R23">
        <v>4</v>
      </c>
      <c r="S23">
        <v>5</v>
      </c>
      <c r="T23">
        <v>5</v>
      </c>
      <c r="U23">
        <v>5</v>
      </c>
      <c r="V23" t="s">
        <v>33</v>
      </c>
      <c r="W23">
        <v>5</v>
      </c>
      <c r="X23">
        <v>5</v>
      </c>
      <c r="Y23">
        <v>5</v>
      </c>
      <c r="Z23">
        <v>4</v>
      </c>
      <c r="AA23" t="s">
        <v>34</v>
      </c>
      <c r="AB23" t="s">
        <v>42</v>
      </c>
      <c r="AC23" t="s">
        <v>50</v>
      </c>
      <c r="AD23" t="s">
        <v>35</v>
      </c>
    </row>
    <row r="24" spans="1:30" ht="15" customHeight="1" x14ac:dyDescent="0.25">
      <c r="A24">
        <v>22</v>
      </c>
      <c r="B24">
        <v>5</v>
      </c>
      <c r="C24">
        <v>3</v>
      </c>
      <c r="D24">
        <v>1</v>
      </c>
      <c r="E24">
        <v>2</v>
      </c>
      <c r="F24">
        <v>3</v>
      </c>
      <c r="G24">
        <v>2</v>
      </c>
      <c r="H24">
        <v>4</v>
      </c>
      <c r="I24">
        <v>4</v>
      </c>
      <c r="J24">
        <v>5</v>
      </c>
      <c r="K24">
        <v>4</v>
      </c>
      <c r="L24">
        <v>3</v>
      </c>
      <c r="M24">
        <v>3</v>
      </c>
      <c r="N24" t="s">
        <v>21</v>
      </c>
      <c r="O24" t="s">
        <v>23</v>
      </c>
      <c r="P24" t="s">
        <v>20</v>
      </c>
      <c r="Q24">
        <v>5</v>
      </c>
      <c r="R24">
        <v>4</v>
      </c>
      <c r="S24">
        <v>5</v>
      </c>
      <c r="T24">
        <v>5</v>
      </c>
      <c r="U24">
        <v>5</v>
      </c>
      <c r="V24" t="s">
        <v>33</v>
      </c>
      <c r="W24">
        <v>1</v>
      </c>
      <c r="X24">
        <v>4</v>
      </c>
      <c r="Y24">
        <v>5</v>
      </c>
      <c r="Z24">
        <v>4</v>
      </c>
      <c r="AA24" t="s">
        <v>34</v>
      </c>
      <c r="AB24" t="s">
        <v>41</v>
      </c>
      <c r="AC24" t="s">
        <v>49</v>
      </c>
      <c r="AD24" t="s">
        <v>34</v>
      </c>
    </row>
    <row r="25" spans="1:30" ht="15" customHeight="1" x14ac:dyDescent="0.25">
      <c r="A25">
        <v>23</v>
      </c>
      <c r="B25">
        <v>4</v>
      </c>
      <c r="C25">
        <v>3</v>
      </c>
      <c r="D25">
        <v>1</v>
      </c>
      <c r="E25">
        <v>2</v>
      </c>
      <c r="F25">
        <v>3</v>
      </c>
      <c r="G25">
        <v>2</v>
      </c>
      <c r="H25">
        <v>4</v>
      </c>
      <c r="I25">
        <v>4</v>
      </c>
      <c r="J25">
        <v>5</v>
      </c>
      <c r="K25">
        <v>3</v>
      </c>
      <c r="L25">
        <v>4</v>
      </c>
      <c r="M25">
        <v>2</v>
      </c>
      <c r="N25" t="s">
        <v>21</v>
      </c>
      <c r="O25" t="s">
        <v>23</v>
      </c>
      <c r="P25" t="s">
        <v>20</v>
      </c>
      <c r="Q25">
        <v>5</v>
      </c>
      <c r="R25">
        <v>4</v>
      </c>
      <c r="S25">
        <v>5</v>
      </c>
      <c r="T25">
        <v>5</v>
      </c>
      <c r="U25">
        <v>5</v>
      </c>
      <c r="V25" t="s">
        <v>34</v>
      </c>
      <c r="W25">
        <v>2</v>
      </c>
      <c r="X25">
        <v>4</v>
      </c>
      <c r="Y25">
        <v>4</v>
      </c>
      <c r="Z25">
        <v>3</v>
      </c>
      <c r="AA25" t="s">
        <v>35</v>
      </c>
      <c r="AB25" t="s">
        <v>41</v>
      </c>
      <c r="AC25" t="s">
        <v>52</v>
      </c>
      <c r="AD25" t="s">
        <v>34</v>
      </c>
    </row>
    <row r="26" spans="1:30" ht="15" customHeight="1" x14ac:dyDescent="0.25">
      <c r="A26">
        <v>24</v>
      </c>
      <c r="B26">
        <v>2</v>
      </c>
      <c r="C26">
        <v>3</v>
      </c>
      <c r="D26">
        <v>1</v>
      </c>
      <c r="E26">
        <v>1</v>
      </c>
      <c r="F26">
        <v>4</v>
      </c>
      <c r="G26">
        <v>3</v>
      </c>
      <c r="H26">
        <v>3</v>
      </c>
      <c r="I26">
        <v>4</v>
      </c>
      <c r="J26">
        <v>5</v>
      </c>
      <c r="K26">
        <v>5</v>
      </c>
      <c r="L26">
        <v>5</v>
      </c>
      <c r="M26">
        <v>2</v>
      </c>
      <c r="N26" t="s">
        <v>21</v>
      </c>
      <c r="O26" t="s">
        <v>23</v>
      </c>
      <c r="P26" t="s">
        <v>20</v>
      </c>
      <c r="Q26">
        <v>5</v>
      </c>
      <c r="R26">
        <v>4</v>
      </c>
      <c r="S26">
        <v>5</v>
      </c>
      <c r="T26">
        <v>5</v>
      </c>
      <c r="U26">
        <v>5</v>
      </c>
      <c r="V26" t="s">
        <v>34</v>
      </c>
      <c r="W26">
        <v>3</v>
      </c>
      <c r="X26">
        <v>5</v>
      </c>
      <c r="Y26">
        <v>4</v>
      </c>
      <c r="Z26">
        <v>3</v>
      </c>
      <c r="AA26" t="s">
        <v>35</v>
      </c>
      <c r="AB26" t="s">
        <v>42</v>
      </c>
      <c r="AC26" t="s">
        <v>52</v>
      </c>
      <c r="AD26" t="s">
        <v>33</v>
      </c>
    </row>
    <row r="27" spans="1:30" ht="15" customHeight="1" x14ac:dyDescent="0.25">
      <c r="A27">
        <v>25</v>
      </c>
      <c r="B27">
        <v>3</v>
      </c>
      <c r="C27">
        <v>3</v>
      </c>
      <c r="D27">
        <v>1</v>
      </c>
      <c r="E27">
        <v>2</v>
      </c>
      <c r="F27">
        <v>5</v>
      </c>
      <c r="G27">
        <v>2</v>
      </c>
      <c r="H27">
        <v>3</v>
      </c>
      <c r="I27">
        <v>3</v>
      </c>
      <c r="J27">
        <v>1</v>
      </c>
      <c r="K27">
        <v>2</v>
      </c>
      <c r="L27">
        <v>5</v>
      </c>
      <c r="M27">
        <v>2</v>
      </c>
      <c r="N27" t="s">
        <v>22</v>
      </c>
      <c r="O27" t="s">
        <v>23</v>
      </c>
      <c r="P27" t="s">
        <v>20</v>
      </c>
      <c r="Q27">
        <v>5</v>
      </c>
      <c r="R27">
        <v>4</v>
      </c>
      <c r="S27">
        <v>5</v>
      </c>
      <c r="T27">
        <v>5</v>
      </c>
      <c r="U27">
        <v>5</v>
      </c>
      <c r="V27" t="s">
        <v>34</v>
      </c>
      <c r="W27">
        <v>4</v>
      </c>
      <c r="X27">
        <v>5</v>
      </c>
      <c r="Y27">
        <v>4</v>
      </c>
      <c r="Z27">
        <v>4</v>
      </c>
      <c r="AA27" t="s">
        <v>33</v>
      </c>
      <c r="AB27" t="s">
        <v>43</v>
      </c>
      <c r="AC27" t="s">
        <v>51</v>
      </c>
      <c r="AD27" t="s">
        <v>35</v>
      </c>
    </row>
    <row r="28" spans="1:30" ht="15" customHeight="1" x14ac:dyDescent="0.25">
      <c r="A28">
        <v>26</v>
      </c>
      <c r="B28">
        <v>3</v>
      </c>
      <c r="C28">
        <v>3</v>
      </c>
      <c r="D28">
        <v>3</v>
      </c>
      <c r="E28">
        <v>3</v>
      </c>
      <c r="F28">
        <v>3</v>
      </c>
      <c r="G28">
        <v>3</v>
      </c>
      <c r="H28">
        <v>3</v>
      </c>
      <c r="I28">
        <v>4</v>
      </c>
      <c r="J28">
        <v>3</v>
      </c>
      <c r="K28">
        <v>3</v>
      </c>
      <c r="L28">
        <v>4</v>
      </c>
      <c r="M28">
        <v>3</v>
      </c>
      <c r="N28" t="s">
        <v>22</v>
      </c>
      <c r="O28" t="s">
        <v>23</v>
      </c>
      <c r="P28" t="s">
        <v>20</v>
      </c>
      <c r="Q28">
        <v>4</v>
      </c>
      <c r="R28">
        <v>4</v>
      </c>
      <c r="S28">
        <v>4</v>
      </c>
      <c r="T28">
        <v>4</v>
      </c>
      <c r="U28">
        <v>4</v>
      </c>
      <c r="V28" t="s">
        <v>35</v>
      </c>
      <c r="W28">
        <v>2</v>
      </c>
      <c r="X28">
        <v>3</v>
      </c>
      <c r="Y28">
        <v>3</v>
      </c>
      <c r="Z28">
        <v>3</v>
      </c>
      <c r="AA28" t="s">
        <v>33</v>
      </c>
      <c r="AB28" t="s">
        <v>42</v>
      </c>
      <c r="AC28" t="s">
        <v>49</v>
      </c>
      <c r="AD28" t="s">
        <v>33</v>
      </c>
    </row>
    <row r="29" spans="1:30" ht="15" customHeight="1" x14ac:dyDescent="0.25">
      <c r="A29">
        <v>27</v>
      </c>
      <c r="B29">
        <v>4</v>
      </c>
      <c r="C29">
        <v>3</v>
      </c>
      <c r="D29">
        <v>3</v>
      </c>
      <c r="E29">
        <v>3</v>
      </c>
      <c r="F29">
        <v>2</v>
      </c>
      <c r="G29">
        <v>1</v>
      </c>
      <c r="H29">
        <v>3</v>
      </c>
      <c r="I29">
        <v>4</v>
      </c>
      <c r="J29">
        <v>3</v>
      </c>
      <c r="K29">
        <v>3</v>
      </c>
      <c r="L29">
        <v>3</v>
      </c>
      <c r="M29">
        <v>1</v>
      </c>
      <c r="N29" t="s">
        <v>22</v>
      </c>
      <c r="O29" t="s">
        <v>23</v>
      </c>
      <c r="P29" t="s">
        <v>20</v>
      </c>
      <c r="Q29">
        <v>4</v>
      </c>
      <c r="R29">
        <v>5</v>
      </c>
      <c r="S29">
        <v>5</v>
      </c>
      <c r="T29">
        <v>4</v>
      </c>
      <c r="U29">
        <v>4</v>
      </c>
      <c r="V29" t="s">
        <v>35</v>
      </c>
      <c r="W29">
        <v>1</v>
      </c>
      <c r="X29">
        <v>1</v>
      </c>
      <c r="Y29">
        <v>1</v>
      </c>
      <c r="Z29">
        <v>1</v>
      </c>
      <c r="AA29" t="s">
        <v>34</v>
      </c>
      <c r="AB29" t="s">
        <v>44</v>
      </c>
      <c r="AC29" t="s">
        <v>52</v>
      </c>
      <c r="AD29" t="s">
        <v>34</v>
      </c>
    </row>
    <row r="30" spans="1:30" ht="15" customHeight="1" x14ac:dyDescent="0.25">
      <c r="A30">
        <v>28</v>
      </c>
      <c r="B30">
        <v>3</v>
      </c>
      <c r="C30">
        <v>3</v>
      </c>
      <c r="D30">
        <v>1</v>
      </c>
      <c r="E30">
        <v>2</v>
      </c>
      <c r="F30">
        <v>1</v>
      </c>
      <c r="G30">
        <v>2</v>
      </c>
      <c r="H30">
        <v>3</v>
      </c>
      <c r="I30">
        <v>3</v>
      </c>
      <c r="J30">
        <v>1</v>
      </c>
      <c r="K30">
        <v>3</v>
      </c>
      <c r="L30">
        <v>3</v>
      </c>
      <c r="M30">
        <v>2</v>
      </c>
      <c r="N30" t="s">
        <v>22</v>
      </c>
      <c r="O30" t="s">
        <v>23</v>
      </c>
      <c r="P30" t="s">
        <v>20</v>
      </c>
      <c r="Q30">
        <v>4</v>
      </c>
      <c r="R30">
        <v>4</v>
      </c>
      <c r="S30">
        <v>4</v>
      </c>
      <c r="T30">
        <v>3</v>
      </c>
      <c r="U30">
        <v>4</v>
      </c>
      <c r="V30" t="s">
        <v>33</v>
      </c>
      <c r="W30">
        <v>2</v>
      </c>
      <c r="X30">
        <v>4</v>
      </c>
      <c r="Y30">
        <v>4</v>
      </c>
      <c r="Z30">
        <v>4</v>
      </c>
      <c r="AA30" t="s">
        <v>34</v>
      </c>
      <c r="AB30" t="s">
        <v>42</v>
      </c>
      <c r="AC30" t="s">
        <v>50</v>
      </c>
      <c r="AD30" t="s">
        <v>33</v>
      </c>
    </row>
    <row r="31" spans="1:30" ht="15" customHeight="1" x14ac:dyDescent="0.25">
      <c r="A31">
        <v>29</v>
      </c>
      <c r="B31">
        <v>2</v>
      </c>
      <c r="C31">
        <v>3</v>
      </c>
      <c r="D31">
        <v>3</v>
      </c>
      <c r="E31">
        <v>3</v>
      </c>
      <c r="F31">
        <v>3</v>
      </c>
      <c r="G31">
        <v>2</v>
      </c>
      <c r="H31">
        <v>4</v>
      </c>
      <c r="I31">
        <v>3</v>
      </c>
      <c r="J31">
        <v>3</v>
      </c>
      <c r="K31">
        <v>5</v>
      </c>
      <c r="L31">
        <v>5</v>
      </c>
      <c r="M31">
        <v>2</v>
      </c>
      <c r="N31" t="s">
        <v>22</v>
      </c>
      <c r="O31" t="s">
        <v>23</v>
      </c>
      <c r="P31" t="s">
        <v>20</v>
      </c>
      <c r="Q31">
        <v>4</v>
      </c>
      <c r="R31">
        <v>5</v>
      </c>
      <c r="S31">
        <v>4</v>
      </c>
      <c r="T31">
        <v>4</v>
      </c>
      <c r="U31">
        <v>4</v>
      </c>
      <c r="V31" t="s">
        <v>33</v>
      </c>
      <c r="W31">
        <v>3</v>
      </c>
      <c r="X31">
        <v>5</v>
      </c>
      <c r="Y31">
        <v>5</v>
      </c>
      <c r="Z31">
        <v>4</v>
      </c>
      <c r="AA31" t="s">
        <v>34</v>
      </c>
      <c r="AB31" t="s">
        <v>42</v>
      </c>
      <c r="AC31" t="s">
        <v>51</v>
      </c>
      <c r="AD31" t="s">
        <v>33</v>
      </c>
    </row>
    <row r="32" spans="1:30" ht="15" customHeight="1" x14ac:dyDescent="0.25">
      <c r="A32">
        <v>30</v>
      </c>
      <c r="B32">
        <v>2</v>
      </c>
      <c r="C32">
        <v>3</v>
      </c>
      <c r="D32">
        <v>4</v>
      </c>
      <c r="E32">
        <v>4</v>
      </c>
      <c r="F32">
        <v>2</v>
      </c>
      <c r="G32">
        <v>3</v>
      </c>
      <c r="H32">
        <v>2</v>
      </c>
      <c r="I32">
        <v>4</v>
      </c>
      <c r="J32">
        <v>5</v>
      </c>
      <c r="K32">
        <v>5</v>
      </c>
      <c r="L32">
        <v>3</v>
      </c>
      <c r="M32">
        <v>4</v>
      </c>
      <c r="N32" t="s">
        <v>21</v>
      </c>
      <c r="O32" t="s">
        <v>19</v>
      </c>
      <c r="P32" t="s">
        <v>20</v>
      </c>
      <c r="Q32">
        <v>3</v>
      </c>
      <c r="R32">
        <v>4</v>
      </c>
      <c r="S32">
        <v>4</v>
      </c>
      <c r="T32">
        <v>4</v>
      </c>
      <c r="U32">
        <v>3</v>
      </c>
      <c r="V32" t="s">
        <v>33</v>
      </c>
      <c r="W32">
        <v>2</v>
      </c>
      <c r="X32">
        <v>4</v>
      </c>
      <c r="Y32">
        <v>4</v>
      </c>
      <c r="Z32">
        <v>4</v>
      </c>
      <c r="AA32" t="s">
        <v>34</v>
      </c>
      <c r="AB32" t="s">
        <v>42</v>
      </c>
      <c r="AC32" t="s">
        <v>51</v>
      </c>
      <c r="AD32" t="s">
        <v>33</v>
      </c>
    </row>
    <row r="33" spans="1:30" ht="15" customHeight="1" x14ac:dyDescent="0.25">
      <c r="A33">
        <v>31</v>
      </c>
      <c r="B33">
        <v>4</v>
      </c>
      <c r="C33">
        <v>3</v>
      </c>
      <c r="D33">
        <v>2</v>
      </c>
      <c r="E33">
        <v>3</v>
      </c>
      <c r="F33">
        <v>4</v>
      </c>
      <c r="G33">
        <v>4</v>
      </c>
      <c r="H33">
        <v>4</v>
      </c>
      <c r="I33">
        <v>4</v>
      </c>
      <c r="J33">
        <v>5</v>
      </c>
      <c r="K33">
        <v>3</v>
      </c>
      <c r="L33">
        <v>4</v>
      </c>
      <c r="M33">
        <v>5</v>
      </c>
      <c r="N33" t="s">
        <v>21</v>
      </c>
      <c r="O33" t="s">
        <v>19</v>
      </c>
      <c r="P33" t="s">
        <v>20</v>
      </c>
      <c r="Q33">
        <v>4</v>
      </c>
      <c r="R33">
        <v>4</v>
      </c>
      <c r="S33">
        <v>4</v>
      </c>
      <c r="T33">
        <v>5</v>
      </c>
      <c r="U33">
        <v>5</v>
      </c>
      <c r="V33" t="s">
        <v>33</v>
      </c>
      <c r="W33">
        <v>2</v>
      </c>
      <c r="X33">
        <v>4</v>
      </c>
      <c r="Y33">
        <v>5</v>
      </c>
      <c r="Z33">
        <v>4</v>
      </c>
      <c r="AA33" t="s">
        <v>35</v>
      </c>
      <c r="AB33" t="s">
        <v>44</v>
      </c>
      <c r="AC33" t="s">
        <v>52</v>
      </c>
      <c r="AD33" t="s">
        <v>34</v>
      </c>
    </row>
    <row r="34" spans="1:30" ht="15" customHeight="1" x14ac:dyDescent="0.25">
      <c r="A34">
        <v>32</v>
      </c>
      <c r="B34">
        <v>5</v>
      </c>
      <c r="C34">
        <v>3</v>
      </c>
      <c r="D34">
        <v>4</v>
      </c>
      <c r="E34">
        <v>5</v>
      </c>
      <c r="F34">
        <v>5</v>
      </c>
      <c r="G34">
        <v>5</v>
      </c>
      <c r="H34">
        <v>5</v>
      </c>
      <c r="I34">
        <v>5</v>
      </c>
      <c r="J34">
        <v>5</v>
      </c>
      <c r="K34">
        <v>5</v>
      </c>
      <c r="L34">
        <v>5</v>
      </c>
      <c r="M34">
        <v>5</v>
      </c>
      <c r="N34" t="s">
        <v>21</v>
      </c>
      <c r="O34" t="s">
        <v>19</v>
      </c>
      <c r="P34" t="s">
        <v>20</v>
      </c>
      <c r="Q34">
        <v>4</v>
      </c>
      <c r="R34">
        <v>4</v>
      </c>
      <c r="S34">
        <v>4</v>
      </c>
      <c r="T34">
        <v>4</v>
      </c>
      <c r="U34">
        <v>3</v>
      </c>
      <c r="V34" t="s">
        <v>34</v>
      </c>
      <c r="W34">
        <v>2</v>
      </c>
      <c r="X34">
        <v>4</v>
      </c>
      <c r="Y34">
        <v>4</v>
      </c>
      <c r="Z34">
        <v>4</v>
      </c>
      <c r="AA34" t="s">
        <v>35</v>
      </c>
      <c r="AB34" t="s">
        <v>41</v>
      </c>
      <c r="AC34" t="s">
        <v>52</v>
      </c>
      <c r="AD34" t="s">
        <v>34</v>
      </c>
    </row>
    <row r="35" spans="1:30" ht="15" customHeight="1" x14ac:dyDescent="0.25">
      <c r="A35">
        <v>33</v>
      </c>
      <c r="B35">
        <v>3</v>
      </c>
      <c r="C35">
        <v>3</v>
      </c>
      <c r="D35">
        <v>2</v>
      </c>
      <c r="E35">
        <v>2</v>
      </c>
      <c r="F35">
        <v>3</v>
      </c>
      <c r="G35">
        <v>3</v>
      </c>
      <c r="H35">
        <v>3</v>
      </c>
      <c r="I35">
        <v>3</v>
      </c>
      <c r="J35">
        <v>5</v>
      </c>
      <c r="K35">
        <v>3</v>
      </c>
      <c r="L35">
        <v>4</v>
      </c>
      <c r="M35">
        <v>3</v>
      </c>
      <c r="N35" t="s">
        <v>21</v>
      </c>
      <c r="O35" t="s">
        <v>19</v>
      </c>
      <c r="P35" t="s">
        <v>20</v>
      </c>
      <c r="Q35">
        <v>5</v>
      </c>
      <c r="R35">
        <v>4</v>
      </c>
      <c r="S35">
        <v>4</v>
      </c>
      <c r="T35">
        <v>5</v>
      </c>
      <c r="U35">
        <v>4</v>
      </c>
      <c r="V35" t="s">
        <v>34</v>
      </c>
      <c r="W35">
        <v>4</v>
      </c>
      <c r="X35">
        <v>4</v>
      </c>
      <c r="Y35">
        <v>5</v>
      </c>
      <c r="Z35">
        <v>5</v>
      </c>
      <c r="AA35" t="s">
        <v>33</v>
      </c>
      <c r="AB35" t="s">
        <v>42</v>
      </c>
      <c r="AC35" t="s">
        <v>51</v>
      </c>
      <c r="AD35" t="s">
        <v>33</v>
      </c>
    </row>
    <row r="36" spans="1:30" ht="15" customHeight="1" x14ac:dyDescent="0.25">
      <c r="A36">
        <v>34</v>
      </c>
      <c r="B36">
        <v>4</v>
      </c>
      <c r="C36">
        <v>3</v>
      </c>
      <c r="D36">
        <v>3</v>
      </c>
      <c r="E36">
        <v>2</v>
      </c>
      <c r="F36">
        <v>2</v>
      </c>
      <c r="G36">
        <v>1</v>
      </c>
      <c r="H36">
        <v>4</v>
      </c>
      <c r="I36">
        <v>2</v>
      </c>
      <c r="J36">
        <v>3</v>
      </c>
      <c r="K36">
        <v>4</v>
      </c>
      <c r="L36">
        <v>4</v>
      </c>
      <c r="M36">
        <v>3</v>
      </c>
      <c r="N36" t="s">
        <v>22</v>
      </c>
      <c r="O36" t="s">
        <v>19</v>
      </c>
      <c r="P36" t="s">
        <v>20</v>
      </c>
      <c r="Q36">
        <v>5</v>
      </c>
      <c r="R36">
        <v>4</v>
      </c>
      <c r="S36">
        <v>4</v>
      </c>
      <c r="T36">
        <v>5</v>
      </c>
      <c r="U36">
        <v>3</v>
      </c>
      <c r="V36" t="s">
        <v>34</v>
      </c>
      <c r="W36">
        <v>1</v>
      </c>
      <c r="X36">
        <v>1</v>
      </c>
      <c r="Y36">
        <v>1</v>
      </c>
      <c r="Z36">
        <v>1</v>
      </c>
      <c r="AA36" t="s">
        <v>34</v>
      </c>
      <c r="AB36" t="s">
        <v>41</v>
      </c>
      <c r="AC36" t="s">
        <v>51</v>
      </c>
      <c r="AD36" t="s">
        <v>35</v>
      </c>
    </row>
    <row r="37" spans="1:30" ht="15" customHeight="1" x14ac:dyDescent="0.25">
      <c r="A37">
        <v>35</v>
      </c>
      <c r="B37">
        <v>4</v>
      </c>
      <c r="C37">
        <v>3</v>
      </c>
      <c r="D37">
        <v>3</v>
      </c>
      <c r="E37">
        <v>2</v>
      </c>
      <c r="F37">
        <v>5</v>
      </c>
      <c r="G37">
        <v>3</v>
      </c>
      <c r="H37">
        <v>5</v>
      </c>
      <c r="I37">
        <v>5</v>
      </c>
      <c r="J37">
        <v>5</v>
      </c>
      <c r="K37">
        <v>5</v>
      </c>
      <c r="L37">
        <v>5</v>
      </c>
      <c r="M37">
        <v>3</v>
      </c>
      <c r="N37" t="s">
        <v>21</v>
      </c>
      <c r="O37" t="s">
        <v>23</v>
      </c>
      <c r="P37" t="s">
        <v>24</v>
      </c>
      <c r="Q37">
        <v>1</v>
      </c>
      <c r="R37">
        <v>1</v>
      </c>
      <c r="S37">
        <v>2</v>
      </c>
      <c r="T37">
        <v>3</v>
      </c>
      <c r="U37">
        <v>4</v>
      </c>
      <c r="V37" t="s">
        <v>35</v>
      </c>
      <c r="W37">
        <v>2</v>
      </c>
      <c r="X37">
        <v>3</v>
      </c>
      <c r="Y37">
        <v>4</v>
      </c>
      <c r="Z37">
        <v>5</v>
      </c>
      <c r="AA37" t="s">
        <v>33</v>
      </c>
      <c r="AB37" t="s">
        <v>41</v>
      </c>
      <c r="AC37" t="s">
        <v>49</v>
      </c>
      <c r="AD37" t="s">
        <v>34</v>
      </c>
    </row>
    <row r="38" spans="1:30" ht="15" customHeight="1" x14ac:dyDescent="0.25">
      <c r="A38">
        <v>36</v>
      </c>
      <c r="B38">
        <v>2</v>
      </c>
      <c r="C38">
        <v>3</v>
      </c>
      <c r="D38">
        <v>2</v>
      </c>
      <c r="E38">
        <v>2</v>
      </c>
      <c r="F38">
        <v>3</v>
      </c>
      <c r="G38">
        <v>2</v>
      </c>
      <c r="H38">
        <v>3</v>
      </c>
      <c r="I38">
        <v>3</v>
      </c>
      <c r="J38">
        <v>2</v>
      </c>
      <c r="K38">
        <v>3</v>
      </c>
      <c r="L38">
        <v>4</v>
      </c>
      <c r="M38">
        <v>2</v>
      </c>
      <c r="N38" t="s">
        <v>22</v>
      </c>
      <c r="O38" t="s">
        <v>23</v>
      </c>
      <c r="P38" t="s">
        <v>24</v>
      </c>
      <c r="Q38">
        <v>1</v>
      </c>
      <c r="R38">
        <v>1</v>
      </c>
      <c r="S38">
        <v>2</v>
      </c>
      <c r="T38">
        <v>3</v>
      </c>
      <c r="U38">
        <v>4</v>
      </c>
      <c r="V38" t="s">
        <v>35</v>
      </c>
      <c r="W38">
        <v>3</v>
      </c>
      <c r="X38">
        <v>3</v>
      </c>
      <c r="Y38">
        <v>3</v>
      </c>
      <c r="Z38">
        <v>3</v>
      </c>
      <c r="AA38" t="s">
        <v>34</v>
      </c>
      <c r="AB38" t="s">
        <v>41</v>
      </c>
      <c r="AC38" t="s">
        <v>51</v>
      </c>
      <c r="AD38" t="s">
        <v>33</v>
      </c>
    </row>
    <row r="39" spans="1:30" ht="15" customHeight="1" x14ac:dyDescent="0.25">
      <c r="A39">
        <v>37</v>
      </c>
      <c r="B39">
        <v>4</v>
      </c>
      <c r="C39">
        <v>3</v>
      </c>
      <c r="D39">
        <v>2</v>
      </c>
      <c r="E39">
        <v>3</v>
      </c>
      <c r="F39">
        <v>3</v>
      </c>
      <c r="G39">
        <v>2</v>
      </c>
      <c r="H39">
        <v>3</v>
      </c>
      <c r="I39">
        <v>3</v>
      </c>
      <c r="J39">
        <v>2</v>
      </c>
      <c r="K39">
        <v>4</v>
      </c>
      <c r="L39">
        <v>4</v>
      </c>
      <c r="M39">
        <v>2</v>
      </c>
      <c r="N39" t="s">
        <v>22</v>
      </c>
      <c r="O39" t="s">
        <v>23</v>
      </c>
      <c r="P39" t="s">
        <v>24</v>
      </c>
      <c r="Q39">
        <v>1</v>
      </c>
      <c r="R39">
        <v>1</v>
      </c>
      <c r="S39">
        <v>2</v>
      </c>
      <c r="T39">
        <v>3</v>
      </c>
      <c r="U39">
        <v>4</v>
      </c>
      <c r="V39" t="s">
        <v>33</v>
      </c>
      <c r="W39">
        <v>4</v>
      </c>
      <c r="X39">
        <v>4</v>
      </c>
      <c r="Y39">
        <v>4</v>
      </c>
      <c r="Z39">
        <v>3</v>
      </c>
      <c r="AA39" t="s">
        <v>34</v>
      </c>
      <c r="AB39" t="s">
        <v>42</v>
      </c>
      <c r="AC39" t="s">
        <v>52</v>
      </c>
      <c r="AD39" t="s">
        <v>33</v>
      </c>
    </row>
    <row r="40" spans="1:30" ht="15" customHeight="1" x14ac:dyDescent="0.25">
      <c r="A40">
        <v>38</v>
      </c>
      <c r="B40">
        <v>4</v>
      </c>
      <c r="C40">
        <v>3</v>
      </c>
      <c r="D40">
        <v>1</v>
      </c>
      <c r="E40">
        <v>2</v>
      </c>
      <c r="F40">
        <v>4</v>
      </c>
      <c r="G40">
        <v>2</v>
      </c>
      <c r="H40">
        <v>4</v>
      </c>
      <c r="I40">
        <v>3</v>
      </c>
      <c r="J40">
        <v>1</v>
      </c>
      <c r="K40">
        <v>5</v>
      </c>
      <c r="L40">
        <v>4</v>
      </c>
      <c r="M40">
        <v>2</v>
      </c>
      <c r="N40" t="s">
        <v>22</v>
      </c>
      <c r="O40" t="s">
        <v>23</v>
      </c>
      <c r="P40" t="s">
        <v>24</v>
      </c>
      <c r="Q40">
        <v>1</v>
      </c>
      <c r="R40">
        <v>1</v>
      </c>
      <c r="S40">
        <v>2</v>
      </c>
      <c r="T40">
        <v>3</v>
      </c>
      <c r="U40">
        <v>4</v>
      </c>
      <c r="V40" t="s">
        <v>33</v>
      </c>
      <c r="W40">
        <v>3</v>
      </c>
      <c r="X40">
        <v>3</v>
      </c>
      <c r="Y40">
        <v>4</v>
      </c>
      <c r="Z40">
        <v>4</v>
      </c>
      <c r="AA40" t="s">
        <v>34</v>
      </c>
      <c r="AB40" t="s">
        <v>44</v>
      </c>
      <c r="AC40" t="s">
        <v>52</v>
      </c>
      <c r="AD40" t="s">
        <v>33</v>
      </c>
    </row>
    <row r="41" spans="1:30" ht="15" customHeight="1" x14ac:dyDescent="0.25">
      <c r="A41">
        <v>39</v>
      </c>
      <c r="B41">
        <v>1</v>
      </c>
      <c r="C41">
        <v>4</v>
      </c>
      <c r="D41">
        <v>5</v>
      </c>
      <c r="E41">
        <v>2</v>
      </c>
      <c r="F41">
        <v>2</v>
      </c>
      <c r="G41">
        <v>1</v>
      </c>
      <c r="H41">
        <v>4</v>
      </c>
      <c r="I41">
        <v>5</v>
      </c>
      <c r="J41">
        <v>5</v>
      </c>
      <c r="K41">
        <v>2</v>
      </c>
      <c r="L41">
        <v>5</v>
      </c>
      <c r="M41">
        <v>1</v>
      </c>
      <c r="N41" t="s">
        <v>18</v>
      </c>
      <c r="O41" t="s">
        <v>23</v>
      </c>
      <c r="P41" t="s">
        <v>20</v>
      </c>
      <c r="Q41">
        <v>5</v>
      </c>
      <c r="R41">
        <v>3</v>
      </c>
      <c r="S41">
        <v>4</v>
      </c>
      <c r="T41">
        <v>4</v>
      </c>
      <c r="U41">
        <v>4</v>
      </c>
      <c r="V41" t="s">
        <v>35</v>
      </c>
      <c r="W41">
        <v>5</v>
      </c>
      <c r="X41">
        <v>4</v>
      </c>
      <c r="Y41">
        <v>4</v>
      </c>
      <c r="Z41">
        <v>4</v>
      </c>
      <c r="AA41" t="s">
        <v>35</v>
      </c>
      <c r="AB41" t="s">
        <v>42</v>
      </c>
      <c r="AC41" t="s">
        <v>50</v>
      </c>
      <c r="AD41" t="s">
        <v>35</v>
      </c>
    </row>
    <row r="42" spans="1:30" ht="15" customHeight="1" x14ac:dyDescent="0.25">
      <c r="A42">
        <v>40</v>
      </c>
      <c r="B42">
        <v>3</v>
      </c>
      <c r="C42">
        <v>1</v>
      </c>
      <c r="D42">
        <v>2</v>
      </c>
      <c r="E42">
        <v>3</v>
      </c>
      <c r="F42">
        <v>3</v>
      </c>
      <c r="G42">
        <v>3</v>
      </c>
      <c r="H42">
        <v>3</v>
      </c>
      <c r="I42">
        <v>3</v>
      </c>
      <c r="J42">
        <v>1</v>
      </c>
      <c r="K42">
        <v>4</v>
      </c>
      <c r="L42">
        <v>4</v>
      </c>
      <c r="M42">
        <v>3</v>
      </c>
      <c r="N42" t="s">
        <v>22</v>
      </c>
      <c r="O42" t="s">
        <v>23</v>
      </c>
      <c r="P42" t="s">
        <v>20</v>
      </c>
      <c r="Q42">
        <v>5</v>
      </c>
      <c r="R42">
        <v>4</v>
      </c>
      <c r="S42">
        <v>4</v>
      </c>
      <c r="T42">
        <v>4</v>
      </c>
      <c r="U42">
        <v>4</v>
      </c>
      <c r="V42" t="s">
        <v>35</v>
      </c>
      <c r="W42">
        <v>3</v>
      </c>
      <c r="X42">
        <v>4</v>
      </c>
      <c r="Y42">
        <v>4</v>
      </c>
      <c r="Z42">
        <v>4</v>
      </c>
      <c r="AA42" t="s">
        <v>35</v>
      </c>
      <c r="AB42" t="s">
        <v>42</v>
      </c>
      <c r="AC42" t="s">
        <v>52</v>
      </c>
      <c r="AD42" t="s">
        <v>33</v>
      </c>
    </row>
    <row r="43" spans="1:30" ht="15" customHeight="1" x14ac:dyDescent="0.25">
      <c r="A43">
        <v>41</v>
      </c>
      <c r="B43">
        <v>3</v>
      </c>
      <c r="C43">
        <v>1</v>
      </c>
      <c r="D43">
        <v>1</v>
      </c>
      <c r="E43">
        <v>2</v>
      </c>
      <c r="F43">
        <v>2</v>
      </c>
      <c r="G43">
        <v>2</v>
      </c>
      <c r="H43">
        <v>3</v>
      </c>
      <c r="I43">
        <v>4</v>
      </c>
      <c r="J43">
        <v>2</v>
      </c>
      <c r="K43">
        <v>3</v>
      </c>
      <c r="L43">
        <v>3</v>
      </c>
      <c r="M43">
        <v>2</v>
      </c>
      <c r="N43" t="s">
        <v>22</v>
      </c>
      <c r="O43" t="s">
        <v>23</v>
      </c>
      <c r="P43" t="s">
        <v>20</v>
      </c>
      <c r="Q43">
        <v>5</v>
      </c>
      <c r="R43">
        <v>4</v>
      </c>
      <c r="S43">
        <v>4</v>
      </c>
      <c r="T43">
        <v>3</v>
      </c>
      <c r="U43">
        <v>4</v>
      </c>
      <c r="V43" t="s">
        <v>34</v>
      </c>
      <c r="W43">
        <v>4</v>
      </c>
      <c r="X43">
        <v>3</v>
      </c>
      <c r="Y43">
        <v>4</v>
      </c>
      <c r="Z43">
        <v>3</v>
      </c>
      <c r="AA43" t="s">
        <v>33</v>
      </c>
      <c r="AB43" t="s">
        <v>42</v>
      </c>
      <c r="AC43" t="s">
        <v>49</v>
      </c>
      <c r="AD43" t="s">
        <v>33</v>
      </c>
    </row>
    <row r="44" spans="1:30" ht="15" customHeight="1" x14ac:dyDescent="0.25">
      <c r="A44">
        <v>42</v>
      </c>
      <c r="B44">
        <v>3</v>
      </c>
      <c r="C44">
        <v>1</v>
      </c>
      <c r="D44">
        <v>3</v>
      </c>
      <c r="E44">
        <v>3</v>
      </c>
      <c r="F44">
        <v>4</v>
      </c>
      <c r="G44">
        <v>3</v>
      </c>
      <c r="H44">
        <v>3</v>
      </c>
      <c r="I44">
        <v>4</v>
      </c>
      <c r="J44">
        <v>3</v>
      </c>
      <c r="K44">
        <v>3</v>
      </c>
      <c r="L44">
        <v>4</v>
      </c>
      <c r="M44">
        <v>3</v>
      </c>
      <c r="N44" t="s">
        <v>22</v>
      </c>
      <c r="O44" t="s">
        <v>23</v>
      </c>
      <c r="P44" t="s">
        <v>20</v>
      </c>
      <c r="Q44">
        <v>5</v>
      </c>
      <c r="R44">
        <v>4</v>
      </c>
      <c r="S44">
        <v>4</v>
      </c>
      <c r="T44">
        <v>4</v>
      </c>
      <c r="U44">
        <v>3</v>
      </c>
      <c r="V44" t="s">
        <v>34</v>
      </c>
      <c r="W44">
        <v>2</v>
      </c>
      <c r="X44">
        <v>4</v>
      </c>
      <c r="Y44">
        <v>4</v>
      </c>
      <c r="Z44">
        <v>3</v>
      </c>
      <c r="AA44" t="s">
        <v>33</v>
      </c>
      <c r="AB44" t="s">
        <v>42</v>
      </c>
      <c r="AC44" t="s">
        <v>50</v>
      </c>
      <c r="AD44" t="s">
        <v>33</v>
      </c>
    </row>
    <row r="45" spans="1:30" ht="15" customHeight="1" x14ac:dyDescent="0.25">
      <c r="A45">
        <v>43</v>
      </c>
      <c r="B45">
        <v>3</v>
      </c>
      <c r="C45">
        <v>1</v>
      </c>
      <c r="D45">
        <v>1</v>
      </c>
      <c r="E45">
        <v>3</v>
      </c>
      <c r="F45">
        <v>3</v>
      </c>
      <c r="G45">
        <v>2</v>
      </c>
      <c r="H45">
        <v>3</v>
      </c>
      <c r="I45">
        <v>4</v>
      </c>
      <c r="J45">
        <v>2</v>
      </c>
      <c r="K45">
        <v>3</v>
      </c>
      <c r="L45">
        <v>4</v>
      </c>
      <c r="M45">
        <v>2</v>
      </c>
      <c r="N45" t="s">
        <v>22</v>
      </c>
      <c r="O45" t="s">
        <v>23</v>
      </c>
      <c r="P45" t="s">
        <v>20</v>
      </c>
      <c r="Q45">
        <v>5</v>
      </c>
      <c r="R45">
        <v>4</v>
      </c>
      <c r="S45">
        <v>4</v>
      </c>
      <c r="T45">
        <v>4</v>
      </c>
      <c r="U45">
        <v>3</v>
      </c>
      <c r="V45" t="s">
        <v>34</v>
      </c>
      <c r="W45">
        <v>2</v>
      </c>
      <c r="X45">
        <v>3</v>
      </c>
      <c r="Y45">
        <v>4</v>
      </c>
      <c r="Z45">
        <v>3</v>
      </c>
      <c r="AA45" t="s">
        <v>33</v>
      </c>
      <c r="AB45" t="s">
        <v>44</v>
      </c>
      <c r="AC45" t="s">
        <v>52</v>
      </c>
      <c r="AD45" t="s">
        <v>33</v>
      </c>
    </row>
    <row r="46" spans="1:30" ht="15" customHeight="1" x14ac:dyDescent="0.25">
      <c r="A46">
        <v>44</v>
      </c>
      <c r="B46">
        <v>5</v>
      </c>
      <c r="C46">
        <v>2</v>
      </c>
      <c r="D46">
        <v>5</v>
      </c>
      <c r="E46">
        <v>3</v>
      </c>
      <c r="F46">
        <v>2</v>
      </c>
      <c r="G46">
        <v>1</v>
      </c>
      <c r="H46">
        <v>5</v>
      </c>
      <c r="I46">
        <v>4</v>
      </c>
      <c r="J46">
        <v>5</v>
      </c>
      <c r="K46">
        <v>3</v>
      </c>
      <c r="L46">
        <v>4</v>
      </c>
      <c r="M46">
        <v>1</v>
      </c>
      <c r="N46" t="s">
        <v>18</v>
      </c>
      <c r="O46" t="s">
        <v>19</v>
      </c>
      <c r="P46" t="s">
        <v>20</v>
      </c>
      <c r="Q46">
        <v>5</v>
      </c>
      <c r="R46">
        <v>3</v>
      </c>
      <c r="S46">
        <v>3</v>
      </c>
      <c r="U46">
        <v>4</v>
      </c>
      <c r="V46" t="s">
        <v>35</v>
      </c>
      <c r="AA46" t="s">
        <v>34</v>
      </c>
      <c r="AB46" t="s">
        <v>43</v>
      </c>
      <c r="AC46" t="s">
        <v>50</v>
      </c>
      <c r="AD46" t="s">
        <v>35</v>
      </c>
    </row>
    <row r="47" spans="1:30" ht="15" customHeight="1" x14ac:dyDescent="0.25">
      <c r="A47">
        <v>45</v>
      </c>
      <c r="B47">
        <v>4</v>
      </c>
      <c r="C47">
        <v>1</v>
      </c>
      <c r="D47">
        <v>5</v>
      </c>
      <c r="E47">
        <v>3</v>
      </c>
      <c r="F47">
        <v>5</v>
      </c>
      <c r="G47">
        <v>1</v>
      </c>
      <c r="H47">
        <v>5</v>
      </c>
      <c r="I47">
        <v>5</v>
      </c>
      <c r="J47">
        <v>5</v>
      </c>
      <c r="K47">
        <v>3</v>
      </c>
      <c r="L47">
        <v>5</v>
      </c>
      <c r="M47">
        <v>1</v>
      </c>
      <c r="N47" t="s">
        <v>18</v>
      </c>
      <c r="O47" t="s">
        <v>19</v>
      </c>
      <c r="P47" t="s">
        <v>24</v>
      </c>
      <c r="Q47">
        <v>1</v>
      </c>
      <c r="R47">
        <v>1</v>
      </c>
      <c r="S47">
        <v>2</v>
      </c>
      <c r="T47">
        <v>3</v>
      </c>
      <c r="U47">
        <v>4</v>
      </c>
      <c r="V47" t="s">
        <v>35</v>
      </c>
      <c r="W47">
        <v>4</v>
      </c>
      <c r="X47">
        <v>5</v>
      </c>
      <c r="Y47">
        <v>5</v>
      </c>
      <c r="Z47">
        <v>5</v>
      </c>
      <c r="AA47" t="s">
        <v>34</v>
      </c>
      <c r="AB47" t="s">
        <v>43</v>
      </c>
      <c r="AC47" t="s">
        <v>50</v>
      </c>
      <c r="AD47" t="s">
        <v>35</v>
      </c>
    </row>
    <row r="48" spans="1:30" ht="15" customHeight="1" x14ac:dyDescent="0.25">
      <c r="A48">
        <v>46</v>
      </c>
      <c r="B48">
        <v>3</v>
      </c>
      <c r="C48">
        <v>1</v>
      </c>
      <c r="D48">
        <v>1</v>
      </c>
      <c r="E48">
        <v>3</v>
      </c>
      <c r="F48">
        <v>5</v>
      </c>
      <c r="G48">
        <v>3</v>
      </c>
      <c r="H48">
        <v>3</v>
      </c>
      <c r="I48">
        <v>4</v>
      </c>
      <c r="J48">
        <v>1</v>
      </c>
      <c r="K48">
        <v>3</v>
      </c>
      <c r="L48">
        <v>5</v>
      </c>
      <c r="M48">
        <v>3</v>
      </c>
      <c r="N48" t="s">
        <v>22</v>
      </c>
      <c r="O48" t="s">
        <v>23</v>
      </c>
      <c r="P48" t="s">
        <v>20</v>
      </c>
      <c r="Q48">
        <v>5</v>
      </c>
      <c r="R48">
        <v>4</v>
      </c>
      <c r="S48">
        <v>5</v>
      </c>
      <c r="T48">
        <v>5</v>
      </c>
      <c r="U48">
        <v>5</v>
      </c>
      <c r="V48" t="s">
        <v>35</v>
      </c>
      <c r="W48">
        <v>4</v>
      </c>
      <c r="X48">
        <v>2</v>
      </c>
      <c r="Y48">
        <v>4</v>
      </c>
      <c r="Z48">
        <v>3</v>
      </c>
      <c r="AA48" t="s">
        <v>34</v>
      </c>
      <c r="AB48" t="s">
        <v>41</v>
      </c>
      <c r="AC48" t="s">
        <v>51</v>
      </c>
      <c r="AD48" t="s">
        <v>35</v>
      </c>
    </row>
    <row r="49" spans="1:30" ht="15" customHeight="1" x14ac:dyDescent="0.25">
      <c r="A49">
        <v>47</v>
      </c>
      <c r="B49">
        <v>3</v>
      </c>
      <c r="C49">
        <v>1</v>
      </c>
      <c r="D49">
        <v>1</v>
      </c>
      <c r="E49">
        <v>2</v>
      </c>
      <c r="F49">
        <v>3</v>
      </c>
      <c r="G49">
        <v>1</v>
      </c>
      <c r="H49">
        <v>5</v>
      </c>
      <c r="I49">
        <v>5</v>
      </c>
      <c r="J49">
        <v>5</v>
      </c>
      <c r="K49">
        <v>2</v>
      </c>
      <c r="L49">
        <v>3</v>
      </c>
      <c r="M49">
        <v>2</v>
      </c>
      <c r="N49" t="s">
        <v>18</v>
      </c>
      <c r="O49" t="s">
        <v>23</v>
      </c>
      <c r="P49" t="s">
        <v>24</v>
      </c>
      <c r="Q49">
        <v>1</v>
      </c>
      <c r="R49">
        <v>1</v>
      </c>
      <c r="S49">
        <v>2</v>
      </c>
      <c r="T49">
        <v>3</v>
      </c>
      <c r="U49">
        <v>4</v>
      </c>
      <c r="V49" t="s">
        <v>33</v>
      </c>
      <c r="W49">
        <v>3</v>
      </c>
      <c r="X49">
        <v>3</v>
      </c>
      <c r="Y49">
        <v>3</v>
      </c>
      <c r="Z49">
        <v>3</v>
      </c>
      <c r="AA49" t="s">
        <v>35</v>
      </c>
      <c r="AB49" t="s">
        <v>45</v>
      </c>
      <c r="AC49" t="s">
        <v>50</v>
      </c>
      <c r="AD49" t="s">
        <v>35</v>
      </c>
    </row>
    <row r="50" spans="1:30" ht="15" customHeight="1" x14ac:dyDescent="0.25">
      <c r="A50">
        <v>48</v>
      </c>
      <c r="B50">
        <v>2</v>
      </c>
      <c r="C50">
        <v>1</v>
      </c>
      <c r="D50">
        <v>4</v>
      </c>
      <c r="E50">
        <v>1</v>
      </c>
      <c r="F50">
        <v>2</v>
      </c>
      <c r="G50">
        <v>1</v>
      </c>
      <c r="H50">
        <v>5</v>
      </c>
      <c r="I50">
        <v>3</v>
      </c>
      <c r="J50">
        <v>4</v>
      </c>
      <c r="K50">
        <v>1</v>
      </c>
      <c r="L50">
        <v>3</v>
      </c>
      <c r="M50">
        <v>3</v>
      </c>
      <c r="N50" t="s">
        <v>18</v>
      </c>
      <c r="O50" t="s">
        <v>23</v>
      </c>
      <c r="P50" t="s">
        <v>20</v>
      </c>
      <c r="Q50">
        <v>5</v>
      </c>
      <c r="R50">
        <v>3</v>
      </c>
      <c r="S50">
        <v>4</v>
      </c>
      <c r="T50">
        <v>4</v>
      </c>
      <c r="U50">
        <v>5</v>
      </c>
      <c r="V50" t="s">
        <v>34</v>
      </c>
      <c r="W50">
        <v>4</v>
      </c>
      <c r="X50">
        <v>4</v>
      </c>
      <c r="Y50">
        <v>4</v>
      </c>
      <c r="Z50">
        <v>4</v>
      </c>
      <c r="AA50" t="s">
        <v>35</v>
      </c>
      <c r="AB50" t="s">
        <v>42</v>
      </c>
      <c r="AC50" t="s">
        <v>50</v>
      </c>
      <c r="AD50" t="s">
        <v>35</v>
      </c>
    </row>
    <row r="51" spans="1:30" ht="15" customHeight="1" x14ac:dyDescent="0.25">
      <c r="A51">
        <v>49</v>
      </c>
      <c r="B51">
        <v>3</v>
      </c>
      <c r="C51">
        <v>1</v>
      </c>
      <c r="D51">
        <v>4</v>
      </c>
      <c r="E51">
        <v>2</v>
      </c>
      <c r="F51">
        <v>3</v>
      </c>
      <c r="G51">
        <v>3</v>
      </c>
      <c r="H51">
        <v>5</v>
      </c>
      <c r="I51">
        <v>4</v>
      </c>
      <c r="J51">
        <v>4</v>
      </c>
      <c r="K51">
        <v>2</v>
      </c>
      <c r="L51">
        <v>5</v>
      </c>
      <c r="M51">
        <v>5</v>
      </c>
      <c r="N51" t="s">
        <v>18</v>
      </c>
      <c r="O51" t="s">
        <v>23</v>
      </c>
      <c r="P51" t="s">
        <v>20</v>
      </c>
      <c r="Q51">
        <v>3</v>
      </c>
      <c r="R51">
        <v>4</v>
      </c>
      <c r="S51">
        <v>4</v>
      </c>
      <c r="T51">
        <v>5</v>
      </c>
      <c r="U51">
        <v>4</v>
      </c>
      <c r="V51" t="s">
        <v>33</v>
      </c>
      <c r="W51">
        <v>3</v>
      </c>
      <c r="X51">
        <v>5</v>
      </c>
      <c r="Y51">
        <v>5</v>
      </c>
      <c r="Z51">
        <v>5</v>
      </c>
      <c r="AA51" t="s">
        <v>33</v>
      </c>
      <c r="AB51" t="s">
        <v>42</v>
      </c>
      <c r="AC51" t="s">
        <v>50</v>
      </c>
      <c r="AD51" t="s">
        <v>35</v>
      </c>
    </row>
    <row r="52" spans="1:30" ht="15" customHeight="1" x14ac:dyDescent="0.25">
      <c r="A52">
        <v>50</v>
      </c>
      <c r="B52">
        <v>1</v>
      </c>
      <c r="C52">
        <v>1</v>
      </c>
      <c r="D52">
        <v>4</v>
      </c>
      <c r="E52">
        <v>1</v>
      </c>
      <c r="F52">
        <v>2</v>
      </c>
      <c r="G52">
        <v>2</v>
      </c>
      <c r="H52">
        <v>5</v>
      </c>
      <c r="I52">
        <v>5</v>
      </c>
      <c r="J52">
        <v>4</v>
      </c>
      <c r="K52">
        <v>2</v>
      </c>
      <c r="L52">
        <v>4</v>
      </c>
      <c r="M52">
        <v>5</v>
      </c>
      <c r="N52" t="s">
        <v>18</v>
      </c>
      <c r="O52" t="s">
        <v>23</v>
      </c>
      <c r="P52" t="s">
        <v>20</v>
      </c>
      <c r="Q52">
        <v>5</v>
      </c>
      <c r="R52">
        <v>5</v>
      </c>
      <c r="S52">
        <v>5</v>
      </c>
      <c r="T52">
        <v>5</v>
      </c>
      <c r="U52">
        <v>5</v>
      </c>
      <c r="V52" t="s">
        <v>34</v>
      </c>
      <c r="W52">
        <v>5</v>
      </c>
      <c r="X52">
        <v>5</v>
      </c>
      <c r="Y52">
        <v>5</v>
      </c>
      <c r="Z52">
        <v>5</v>
      </c>
      <c r="AA52" t="s">
        <v>33</v>
      </c>
      <c r="AB52" t="s">
        <v>42</v>
      </c>
      <c r="AC52" t="s">
        <v>50</v>
      </c>
      <c r="AD52" t="s">
        <v>35</v>
      </c>
    </row>
    <row r="53" spans="1:30" ht="15" customHeight="1" x14ac:dyDescent="0.25">
      <c r="A53">
        <v>51</v>
      </c>
      <c r="B53">
        <v>3</v>
      </c>
      <c r="C53">
        <v>1</v>
      </c>
      <c r="D53">
        <v>1</v>
      </c>
      <c r="E53">
        <v>1</v>
      </c>
      <c r="F53">
        <v>1</v>
      </c>
      <c r="G53">
        <v>2</v>
      </c>
      <c r="H53">
        <v>3</v>
      </c>
      <c r="I53">
        <v>1</v>
      </c>
      <c r="J53">
        <v>2</v>
      </c>
      <c r="K53">
        <v>4</v>
      </c>
      <c r="L53">
        <v>4</v>
      </c>
      <c r="M53">
        <v>4</v>
      </c>
      <c r="N53" t="s">
        <v>22</v>
      </c>
      <c r="O53" t="s">
        <v>19</v>
      </c>
      <c r="P53" t="s">
        <v>20</v>
      </c>
      <c r="Q53">
        <v>4</v>
      </c>
      <c r="R53">
        <v>4</v>
      </c>
      <c r="S53">
        <v>3</v>
      </c>
      <c r="T53">
        <v>4</v>
      </c>
      <c r="U53">
        <v>4</v>
      </c>
      <c r="V53" t="s">
        <v>34</v>
      </c>
      <c r="W53">
        <v>4</v>
      </c>
      <c r="X53">
        <v>4</v>
      </c>
      <c r="Y53">
        <v>4</v>
      </c>
      <c r="Z53">
        <v>4</v>
      </c>
      <c r="AA53" t="s">
        <v>33</v>
      </c>
      <c r="AB53" t="s">
        <v>41</v>
      </c>
      <c r="AC53" t="s">
        <v>49</v>
      </c>
      <c r="AD53" t="s">
        <v>35</v>
      </c>
    </row>
    <row r="54" spans="1:30" ht="15" customHeight="1" x14ac:dyDescent="0.25">
      <c r="A54">
        <v>52</v>
      </c>
      <c r="B54">
        <v>1</v>
      </c>
      <c r="C54">
        <v>1</v>
      </c>
      <c r="D54">
        <v>2</v>
      </c>
      <c r="E54">
        <v>2</v>
      </c>
      <c r="F54">
        <v>3</v>
      </c>
      <c r="G54">
        <v>2</v>
      </c>
      <c r="H54">
        <v>4</v>
      </c>
      <c r="I54">
        <v>5</v>
      </c>
      <c r="J54">
        <v>4</v>
      </c>
      <c r="K54">
        <v>2</v>
      </c>
      <c r="L54">
        <v>4</v>
      </c>
      <c r="M54">
        <v>4</v>
      </c>
      <c r="N54" t="s">
        <v>18</v>
      </c>
      <c r="O54" t="s">
        <v>23</v>
      </c>
      <c r="P54" t="s">
        <v>24</v>
      </c>
      <c r="Q54">
        <v>1</v>
      </c>
      <c r="R54">
        <v>1</v>
      </c>
      <c r="S54">
        <v>2</v>
      </c>
      <c r="T54">
        <v>3</v>
      </c>
      <c r="U54">
        <v>4</v>
      </c>
      <c r="V54" t="s">
        <v>34</v>
      </c>
      <c r="W54">
        <v>1</v>
      </c>
      <c r="X54">
        <v>5</v>
      </c>
      <c r="Y54">
        <v>5</v>
      </c>
      <c r="Z54">
        <v>4</v>
      </c>
      <c r="AA54" t="s">
        <v>34</v>
      </c>
      <c r="AB54" t="s">
        <v>42</v>
      </c>
      <c r="AC54" t="s">
        <v>50</v>
      </c>
      <c r="AD54" t="s">
        <v>35</v>
      </c>
    </row>
    <row r="55" spans="1:30" ht="15" customHeight="1" x14ac:dyDescent="0.25">
      <c r="A55">
        <v>53</v>
      </c>
      <c r="B55">
        <v>4</v>
      </c>
      <c r="C55">
        <v>2</v>
      </c>
      <c r="D55">
        <v>3</v>
      </c>
      <c r="E55">
        <v>1</v>
      </c>
      <c r="F55">
        <v>2</v>
      </c>
      <c r="G55">
        <v>2</v>
      </c>
      <c r="H55">
        <v>4</v>
      </c>
      <c r="I55">
        <v>4</v>
      </c>
      <c r="J55">
        <v>4</v>
      </c>
      <c r="K55">
        <v>2</v>
      </c>
      <c r="L55">
        <v>5</v>
      </c>
      <c r="M55">
        <v>4</v>
      </c>
      <c r="N55" t="s">
        <v>18</v>
      </c>
      <c r="O55" t="s">
        <v>23</v>
      </c>
      <c r="P55" t="s">
        <v>20</v>
      </c>
      <c r="Q55">
        <v>3</v>
      </c>
      <c r="R55">
        <v>4</v>
      </c>
      <c r="S55">
        <v>3</v>
      </c>
      <c r="T55">
        <v>3</v>
      </c>
      <c r="U55">
        <v>4</v>
      </c>
      <c r="V55" t="s">
        <v>35</v>
      </c>
      <c r="W55">
        <v>4</v>
      </c>
      <c r="X55">
        <v>4</v>
      </c>
      <c r="Y55">
        <v>3</v>
      </c>
      <c r="Z55">
        <v>2</v>
      </c>
      <c r="AA55" t="s">
        <v>34</v>
      </c>
      <c r="AB55" t="s">
        <v>43</v>
      </c>
      <c r="AC55" t="s">
        <v>50</v>
      </c>
      <c r="AD55" t="s">
        <v>35</v>
      </c>
    </row>
    <row r="56" spans="1:30" ht="15" customHeight="1" x14ac:dyDescent="0.25">
      <c r="A56">
        <v>54</v>
      </c>
      <c r="B56">
        <v>3</v>
      </c>
      <c r="C56">
        <v>2</v>
      </c>
      <c r="D56">
        <v>4</v>
      </c>
      <c r="E56">
        <v>3</v>
      </c>
      <c r="F56">
        <v>3</v>
      </c>
      <c r="G56">
        <v>3</v>
      </c>
      <c r="H56">
        <v>4</v>
      </c>
      <c r="I56">
        <v>3</v>
      </c>
      <c r="J56">
        <v>4</v>
      </c>
      <c r="K56">
        <v>2</v>
      </c>
      <c r="L56">
        <v>4</v>
      </c>
      <c r="M56">
        <v>4</v>
      </c>
      <c r="N56" t="s">
        <v>18</v>
      </c>
      <c r="O56" t="s">
        <v>23</v>
      </c>
      <c r="P56" t="s">
        <v>20</v>
      </c>
      <c r="Q56">
        <v>4</v>
      </c>
      <c r="R56">
        <v>4</v>
      </c>
      <c r="S56">
        <v>4</v>
      </c>
      <c r="T56">
        <v>4</v>
      </c>
      <c r="U56">
        <v>4</v>
      </c>
      <c r="V56" t="s">
        <v>35</v>
      </c>
      <c r="W56">
        <v>2</v>
      </c>
      <c r="X56">
        <v>4</v>
      </c>
      <c r="Y56">
        <v>4</v>
      </c>
      <c r="Z56">
        <v>4</v>
      </c>
      <c r="AA56" t="s">
        <v>34</v>
      </c>
      <c r="AB56" t="s">
        <v>45</v>
      </c>
      <c r="AC56" t="s">
        <v>50</v>
      </c>
      <c r="AD56" t="s">
        <v>35</v>
      </c>
    </row>
    <row r="57" spans="1:30" ht="15" customHeight="1" x14ac:dyDescent="0.25">
      <c r="A57">
        <v>55</v>
      </c>
      <c r="B57">
        <v>4</v>
      </c>
      <c r="C57">
        <v>2</v>
      </c>
      <c r="D57">
        <v>4</v>
      </c>
      <c r="E57">
        <v>2</v>
      </c>
      <c r="F57">
        <v>3</v>
      </c>
      <c r="G57">
        <v>2</v>
      </c>
      <c r="H57">
        <v>4</v>
      </c>
      <c r="I57">
        <v>3</v>
      </c>
      <c r="J57">
        <v>4</v>
      </c>
      <c r="K57">
        <v>2</v>
      </c>
      <c r="L57">
        <v>5</v>
      </c>
      <c r="M57">
        <v>3</v>
      </c>
      <c r="N57" t="s">
        <v>18</v>
      </c>
      <c r="O57" t="s">
        <v>23</v>
      </c>
      <c r="P57" t="s">
        <v>20</v>
      </c>
      <c r="Q57">
        <v>4</v>
      </c>
      <c r="R57">
        <v>5</v>
      </c>
      <c r="S57">
        <v>4</v>
      </c>
      <c r="T57">
        <v>4</v>
      </c>
      <c r="U57">
        <v>4</v>
      </c>
      <c r="V57" t="s">
        <v>35</v>
      </c>
      <c r="W57">
        <v>2</v>
      </c>
      <c r="X57">
        <v>4</v>
      </c>
      <c r="Y57">
        <v>4</v>
      </c>
      <c r="Z57">
        <v>4</v>
      </c>
      <c r="AA57" t="s">
        <v>35</v>
      </c>
      <c r="AB57" t="s">
        <v>42</v>
      </c>
      <c r="AC57" t="s">
        <v>50</v>
      </c>
      <c r="AD57" t="s">
        <v>35</v>
      </c>
    </row>
    <row r="58" spans="1:30" ht="15" customHeight="1" x14ac:dyDescent="0.25">
      <c r="A58">
        <v>56</v>
      </c>
      <c r="B58">
        <v>2</v>
      </c>
      <c r="C58">
        <v>2</v>
      </c>
      <c r="D58">
        <v>1</v>
      </c>
      <c r="E58">
        <v>1</v>
      </c>
      <c r="F58">
        <v>1</v>
      </c>
      <c r="G58">
        <v>1</v>
      </c>
      <c r="H58">
        <v>4</v>
      </c>
      <c r="I58">
        <v>1</v>
      </c>
      <c r="J58">
        <v>4</v>
      </c>
      <c r="K58">
        <v>3</v>
      </c>
      <c r="L58">
        <v>5</v>
      </c>
      <c r="M58">
        <v>1</v>
      </c>
      <c r="N58" t="s">
        <v>21</v>
      </c>
      <c r="O58" t="s">
        <v>23</v>
      </c>
      <c r="P58" t="s">
        <v>20</v>
      </c>
      <c r="Q58">
        <v>4</v>
      </c>
      <c r="R58">
        <v>4</v>
      </c>
      <c r="S58">
        <v>4</v>
      </c>
      <c r="T58">
        <v>4</v>
      </c>
      <c r="U58">
        <v>4</v>
      </c>
      <c r="V58" t="s">
        <v>33</v>
      </c>
      <c r="W58">
        <v>2</v>
      </c>
      <c r="X58">
        <v>4</v>
      </c>
      <c r="Y58">
        <v>4</v>
      </c>
      <c r="Z58">
        <v>4</v>
      </c>
      <c r="AA58" t="s">
        <v>35</v>
      </c>
      <c r="AB58" t="s">
        <v>42</v>
      </c>
      <c r="AC58" t="s">
        <v>51</v>
      </c>
      <c r="AD58" t="s">
        <v>33</v>
      </c>
    </row>
    <row r="59" spans="1:30" ht="15" customHeight="1" x14ac:dyDescent="0.25">
      <c r="A59">
        <v>57</v>
      </c>
      <c r="B59">
        <v>3</v>
      </c>
      <c r="C59">
        <v>2</v>
      </c>
      <c r="D59">
        <v>3</v>
      </c>
      <c r="E59">
        <v>3</v>
      </c>
      <c r="F59">
        <v>4</v>
      </c>
      <c r="G59">
        <v>2</v>
      </c>
      <c r="H59">
        <v>3</v>
      </c>
      <c r="I59">
        <v>3</v>
      </c>
      <c r="J59">
        <v>3</v>
      </c>
      <c r="K59">
        <v>3</v>
      </c>
      <c r="L59">
        <v>4</v>
      </c>
      <c r="M59">
        <v>2</v>
      </c>
      <c r="N59" t="s">
        <v>22</v>
      </c>
      <c r="O59" t="s">
        <v>23</v>
      </c>
      <c r="P59" t="s">
        <v>20</v>
      </c>
      <c r="Q59">
        <v>4</v>
      </c>
      <c r="R59">
        <v>4</v>
      </c>
      <c r="S59">
        <v>4</v>
      </c>
      <c r="T59">
        <v>4</v>
      </c>
      <c r="U59">
        <v>3</v>
      </c>
      <c r="V59" t="s">
        <v>33</v>
      </c>
      <c r="W59">
        <v>2</v>
      </c>
      <c r="X59">
        <v>4</v>
      </c>
      <c r="Y59">
        <v>3</v>
      </c>
      <c r="Z59">
        <v>4</v>
      </c>
      <c r="AA59" t="s">
        <v>33</v>
      </c>
      <c r="AB59" t="s">
        <v>43</v>
      </c>
      <c r="AC59" t="s">
        <v>51</v>
      </c>
      <c r="AD59" t="s">
        <v>35</v>
      </c>
    </row>
    <row r="60" spans="1:30" ht="15" customHeight="1" x14ac:dyDescent="0.25">
      <c r="A60">
        <v>58</v>
      </c>
      <c r="B60">
        <v>3</v>
      </c>
      <c r="C60">
        <v>2</v>
      </c>
      <c r="D60">
        <v>3</v>
      </c>
      <c r="E60">
        <v>1</v>
      </c>
      <c r="F60">
        <v>2</v>
      </c>
      <c r="G60">
        <v>2</v>
      </c>
      <c r="H60">
        <v>4</v>
      </c>
      <c r="I60">
        <v>4</v>
      </c>
      <c r="J60">
        <v>4</v>
      </c>
      <c r="K60">
        <v>3</v>
      </c>
      <c r="L60">
        <v>4</v>
      </c>
      <c r="M60">
        <v>4</v>
      </c>
      <c r="N60" t="s">
        <v>21</v>
      </c>
      <c r="O60" t="s">
        <v>19</v>
      </c>
      <c r="P60" t="s">
        <v>20</v>
      </c>
      <c r="Q60">
        <v>4</v>
      </c>
      <c r="R60">
        <v>4</v>
      </c>
      <c r="S60">
        <v>4</v>
      </c>
      <c r="T60">
        <v>4</v>
      </c>
      <c r="U60">
        <v>4</v>
      </c>
      <c r="V60" t="s">
        <v>35</v>
      </c>
      <c r="W60">
        <v>4</v>
      </c>
      <c r="X60">
        <v>4</v>
      </c>
      <c r="Y60">
        <v>4</v>
      </c>
      <c r="Z60">
        <v>4</v>
      </c>
      <c r="AA60" t="s">
        <v>33</v>
      </c>
      <c r="AB60" t="s">
        <v>43</v>
      </c>
      <c r="AC60" t="s">
        <v>52</v>
      </c>
      <c r="AD60" t="s">
        <v>34</v>
      </c>
    </row>
    <row r="61" spans="1:30" ht="15" customHeight="1" x14ac:dyDescent="0.25">
      <c r="A61">
        <v>59</v>
      </c>
      <c r="B61">
        <v>4</v>
      </c>
      <c r="C61">
        <v>2</v>
      </c>
      <c r="D61">
        <v>4</v>
      </c>
      <c r="E61">
        <v>2</v>
      </c>
      <c r="F61">
        <v>3</v>
      </c>
      <c r="G61">
        <v>3</v>
      </c>
      <c r="H61">
        <v>4</v>
      </c>
      <c r="I61">
        <v>4</v>
      </c>
      <c r="J61">
        <v>4</v>
      </c>
      <c r="K61">
        <v>2</v>
      </c>
      <c r="L61">
        <v>4</v>
      </c>
      <c r="M61">
        <v>4</v>
      </c>
      <c r="N61" t="s">
        <v>18</v>
      </c>
      <c r="O61" t="s">
        <v>23</v>
      </c>
      <c r="P61" t="s">
        <v>24</v>
      </c>
      <c r="Q61">
        <v>1</v>
      </c>
      <c r="R61">
        <v>1</v>
      </c>
      <c r="S61">
        <v>2</v>
      </c>
      <c r="T61">
        <v>3</v>
      </c>
      <c r="U61">
        <v>4</v>
      </c>
      <c r="V61" t="s">
        <v>34</v>
      </c>
      <c r="W61">
        <v>4</v>
      </c>
      <c r="X61">
        <v>3</v>
      </c>
      <c r="Y61">
        <v>3</v>
      </c>
      <c r="Z61">
        <v>3</v>
      </c>
      <c r="AA61" t="s">
        <v>33</v>
      </c>
      <c r="AB61" t="s">
        <v>42</v>
      </c>
      <c r="AC61" t="s">
        <v>50</v>
      </c>
      <c r="AD61" t="s">
        <v>35</v>
      </c>
    </row>
    <row r="62" spans="1:30" ht="15" customHeight="1" x14ac:dyDescent="0.25">
      <c r="A62">
        <v>60</v>
      </c>
      <c r="B62">
        <v>3</v>
      </c>
      <c r="C62">
        <v>2</v>
      </c>
      <c r="D62">
        <v>3</v>
      </c>
      <c r="E62">
        <v>3</v>
      </c>
      <c r="F62">
        <v>3</v>
      </c>
      <c r="G62">
        <v>2</v>
      </c>
      <c r="H62">
        <v>3</v>
      </c>
      <c r="I62">
        <v>4</v>
      </c>
      <c r="J62">
        <v>3</v>
      </c>
      <c r="K62">
        <v>4</v>
      </c>
      <c r="L62">
        <v>3</v>
      </c>
      <c r="M62">
        <v>2</v>
      </c>
      <c r="N62" t="s">
        <v>22</v>
      </c>
      <c r="O62" t="s">
        <v>23</v>
      </c>
      <c r="P62" t="s">
        <v>24</v>
      </c>
      <c r="Q62">
        <v>1</v>
      </c>
      <c r="R62">
        <v>1</v>
      </c>
      <c r="S62">
        <v>2</v>
      </c>
      <c r="T62">
        <v>3</v>
      </c>
      <c r="U62">
        <v>4</v>
      </c>
      <c r="V62" t="s">
        <v>35</v>
      </c>
      <c r="W62">
        <v>2</v>
      </c>
      <c r="X62">
        <v>4</v>
      </c>
      <c r="Y62">
        <v>4</v>
      </c>
      <c r="Z62">
        <v>3</v>
      </c>
      <c r="AA62" t="s">
        <v>34</v>
      </c>
      <c r="AB62" t="s">
        <v>41</v>
      </c>
      <c r="AC62" t="s">
        <v>49</v>
      </c>
      <c r="AD62" t="s">
        <v>33</v>
      </c>
    </row>
    <row r="63" spans="1:30" ht="15" customHeight="1" x14ac:dyDescent="0.25">
      <c r="A63">
        <v>61</v>
      </c>
      <c r="B63">
        <v>4</v>
      </c>
      <c r="C63">
        <v>2</v>
      </c>
      <c r="D63">
        <v>3</v>
      </c>
      <c r="E63">
        <v>2</v>
      </c>
      <c r="F63">
        <v>2</v>
      </c>
      <c r="G63">
        <v>3</v>
      </c>
      <c r="H63">
        <v>5</v>
      </c>
      <c r="I63">
        <v>4</v>
      </c>
      <c r="J63">
        <v>4</v>
      </c>
      <c r="K63">
        <v>2</v>
      </c>
      <c r="L63">
        <v>5</v>
      </c>
      <c r="M63">
        <v>5</v>
      </c>
      <c r="N63" t="s">
        <v>18</v>
      </c>
      <c r="O63" t="s">
        <v>19</v>
      </c>
      <c r="P63" t="s">
        <v>24</v>
      </c>
      <c r="Q63">
        <v>1</v>
      </c>
      <c r="R63">
        <v>1</v>
      </c>
      <c r="S63">
        <v>2</v>
      </c>
      <c r="T63">
        <v>3</v>
      </c>
      <c r="U63">
        <v>4</v>
      </c>
      <c r="V63" t="s">
        <v>34</v>
      </c>
      <c r="W63">
        <v>2</v>
      </c>
      <c r="X63">
        <v>4</v>
      </c>
      <c r="Y63">
        <v>4</v>
      </c>
      <c r="Z63">
        <v>3</v>
      </c>
      <c r="AA63" t="s">
        <v>34</v>
      </c>
      <c r="AB63" t="s">
        <v>42</v>
      </c>
      <c r="AC63" t="s">
        <v>50</v>
      </c>
      <c r="AD63" t="s">
        <v>35</v>
      </c>
    </row>
    <row r="64" spans="1:30" ht="15" customHeight="1" x14ac:dyDescent="0.25">
      <c r="A64">
        <v>62</v>
      </c>
      <c r="B64">
        <v>3</v>
      </c>
      <c r="C64">
        <v>2</v>
      </c>
      <c r="D64">
        <v>4</v>
      </c>
      <c r="E64">
        <v>1</v>
      </c>
      <c r="F64">
        <v>3</v>
      </c>
      <c r="G64">
        <v>2</v>
      </c>
      <c r="H64">
        <v>3</v>
      </c>
      <c r="I64">
        <v>3</v>
      </c>
      <c r="J64">
        <v>4</v>
      </c>
      <c r="K64">
        <v>2</v>
      </c>
      <c r="L64">
        <v>4</v>
      </c>
      <c r="M64">
        <v>3</v>
      </c>
      <c r="N64" t="s">
        <v>21</v>
      </c>
      <c r="O64" t="s">
        <v>23</v>
      </c>
      <c r="P64" t="s">
        <v>24</v>
      </c>
      <c r="Q64">
        <v>1</v>
      </c>
      <c r="R64">
        <v>1</v>
      </c>
      <c r="S64">
        <v>2</v>
      </c>
      <c r="T64">
        <v>3</v>
      </c>
      <c r="U64">
        <v>4</v>
      </c>
      <c r="V64" t="s">
        <v>35</v>
      </c>
      <c r="W64">
        <v>2</v>
      </c>
      <c r="X64">
        <v>1</v>
      </c>
      <c r="Y64">
        <v>4</v>
      </c>
      <c r="Z64">
        <v>4</v>
      </c>
      <c r="AA64" t="s">
        <v>34</v>
      </c>
      <c r="AB64" t="s">
        <v>42</v>
      </c>
      <c r="AC64" t="s">
        <v>51</v>
      </c>
      <c r="AD64" t="s">
        <v>33</v>
      </c>
    </row>
    <row r="65" spans="1:30" ht="15" customHeight="1" x14ac:dyDescent="0.25">
      <c r="A65">
        <v>63</v>
      </c>
      <c r="B65">
        <v>3</v>
      </c>
      <c r="C65">
        <v>3</v>
      </c>
      <c r="D65">
        <v>2</v>
      </c>
      <c r="E65">
        <v>2</v>
      </c>
      <c r="F65">
        <v>4</v>
      </c>
      <c r="G65">
        <v>2</v>
      </c>
      <c r="H65">
        <v>4</v>
      </c>
      <c r="I65">
        <v>3</v>
      </c>
      <c r="J65">
        <v>4</v>
      </c>
      <c r="K65">
        <v>3</v>
      </c>
      <c r="L65">
        <v>4</v>
      </c>
      <c r="M65">
        <v>2</v>
      </c>
      <c r="N65" t="s">
        <v>21</v>
      </c>
      <c r="O65" t="s">
        <v>23</v>
      </c>
      <c r="P65" t="s">
        <v>20</v>
      </c>
      <c r="Q65">
        <v>3</v>
      </c>
      <c r="R65">
        <v>4</v>
      </c>
      <c r="S65">
        <v>4</v>
      </c>
      <c r="T65">
        <v>5</v>
      </c>
      <c r="U65">
        <v>4</v>
      </c>
      <c r="V65" t="s">
        <v>35</v>
      </c>
      <c r="W65">
        <v>2</v>
      </c>
      <c r="X65">
        <v>4</v>
      </c>
      <c r="Y65">
        <v>4</v>
      </c>
      <c r="Z65">
        <v>5</v>
      </c>
      <c r="AA65" t="s">
        <v>35</v>
      </c>
      <c r="AB65" t="s">
        <v>44</v>
      </c>
      <c r="AC65" t="s">
        <v>52</v>
      </c>
      <c r="AD65" t="s">
        <v>34</v>
      </c>
    </row>
    <row r="66" spans="1:30" ht="15" customHeight="1" x14ac:dyDescent="0.25">
      <c r="A66">
        <v>64</v>
      </c>
      <c r="B66">
        <v>3</v>
      </c>
      <c r="C66">
        <v>3</v>
      </c>
      <c r="D66">
        <v>3</v>
      </c>
      <c r="E66">
        <v>3</v>
      </c>
      <c r="F66">
        <v>3</v>
      </c>
      <c r="G66">
        <v>2</v>
      </c>
      <c r="H66">
        <v>3</v>
      </c>
      <c r="I66">
        <v>4</v>
      </c>
      <c r="J66">
        <v>3</v>
      </c>
      <c r="K66">
        <v>3</v>
      </c>
      <c r="L66">
        <v>4</v>
      </c>
      <c r="M66">
        <v>2</v>
      </c>
      <c r="N66" t="s">
        <v>22</v>
      </c>
      <c r="O66" t="s">
        <v>23</v>
      </c>
      <c r="P66" t="s">
        <v>20</v>
      </c>
      <c r="Q66">
        <v>5</v>
      </c>
      <c r="R66">
        <v>5</v>
      </c>
      <c r="S66">
        <v>5</v>
      </c>
      <c r="T66">
        <v>3</v>
      </c>
      <c r="U66">
        <v>3</v>
      </c>
      <c r="V66" t="s">
        <v>33</v>
      </c>
      <c r="W66">
        <v>1</v>
      </c>
      <c r="X66">
        <v>2</v>
      </c>
      <c r="Y66">
        <v>4</v>
      </c>
      <c r="Z66">
        <v>3</v>
      </c>
      <c r="AA66" t="s">
        <v>35</v>
      </c>
      <c r="AB66" t="s">
        <v>42</v>
      </c>
      <c r="AC66" t="s">
        <v>49</v>
      </c>
      <c r="AD66" t="s">
        <v>33</v>
      </c>
    </row>
    <row r="67" spans="1:30" ht="15" customHeight="1" x14ac:dyDescent="0.25">
      <c r="A67">
        <v>65</v>
      </c>
      <c r="B67">
        <v>1</v>
      </c>
      <c r="C67">
        <v>3</v>
      </c>
      <c r="D67">
        <v>3</v>
      </c>
      <c r="E67">
        <v>2</v>
      </c>
      <c r="F67">
        <v>2</v>
      </c>
      <c r="G67">
        <v>2</v>
      </c>
      <c r="H67">
        <v>3</v>
      </c>
      <c r="I67">
        <v>4</v>
      </c>
      <c r="J67">
        <v>3</v>
      </c>
      <c r="K67">
        <v>4</v>
      </c>
      <c r="L67">
        <v>4</v>
      </c>
      <c r="M67">
        <v>2</v>
      </c>
      <c r="N67" t="s">
        <v>22</v>
      </c>
      <c r="O67" t="s">
        <v>23</v>
      </c>
      <c r="P67" t="s">
        <v>20</v>
      </c>
      <c r="Q67">
        <v>5</v>
      </c>
      <c r="R67">
        <v>4</v>
      </c>
      <c r="S67">
        <v>5</v>
      </c>
      <c r="T67">
        <v>5</v>
      </c>
      <c r="U67">
        <v>5</v>
      </c>
      <c r="V67" t="s">
        <v>33</v>
      </c>
      <c r="W67">
        <v>2</v>
      </c>
      <c r="X67">
        <v>4</v>
      </c>
      <c r="Y67">
        <v>4</v>
      </c>
      <c r="Z67">
        <v>3</v>
      </c>
      <c r="AA67" t="s">
        <v>33</v>
      </c>
      <c r="AB67" t="s">
        <v>45</v>
      </c>
      <c r="AC67" t="s">
        <v>51</v>
      </c>
      <c r="AD67" t="s">
        <v>35</v>
      </c>
    </row>
    <row r="68" spans="1:30" ht="15" customHeight="1" x14ac:dyDescent="0.25">
      <c r="A68">
        <v>66</v>
      </c>
      <c r="B68">
        <v>3</v>
      </c>
      <c r="C68">
        <v>3</v>
      </c>
      <c r="D68">
        <v>2</v>
      </c>
      <c r="E68">
        <v>2</v>
      </c>
      <c r="F68">
        <v>2</v>
      </c>
      <c r="G68">
        <v>2</v>
      </c>
      <c r="H68">
        <v>3</v>
      </c>
      <c r="I68">
        <v>3</v>
      </c>
      <c r="J68">
        <v>2</v>
      </c>
      <c r="K68">
        <v>3</v>
      </c>
      <c r="L68">
        <v>4</v>
      </c>
      <c r="M68">
        <v>2</v>
      </c>
      <c r="N68" t="s">
        <v>22</v>
      </c>
      <c r="O68" t="s">
        <v>23</v>
      </c>
      <c r="P68" t="s">
        <v>20</v>
      </c>
      <c r="Q68">
        <v>5</v>
      </c>
      <c r="R68">
        <v>4</v>
      </c>
      <c r="S68">
        <v>5</v>
      </c>
      <c r="T68">
        <v>5</v>
      </c>
      <c r="U68">
        <v>5</v>
      </c>
      <c r="V68" t="s">
        <v>33</v>
      </c>
      <c r="W68">
        <v>1</v>
      </c>
      <c r="X68">
        <v>1</v>
      </c>
      <c r="Y68">
        <v>1</v>
      </c>
      <c r="Z68">
        <v>1</v>
      </c>
      <c r="AA68" t="s">
        <v>34</v>
      </c>
      <c r="AB68" t="s">
        <v>44</v>
      </c>
      <c r="AC68" t="s">
        <v>51</v>
      </c>
      <c r="AD68" t="s">
        <v>33</v>
      </c>
    </row>
    <row r="69" spans="1:30" ht="15" customHeight="1" x14ac:dyDescent="0.25">
      <c r="A69">
        <v>67</v>
      </c>
      <c r="B69">
        <v>1</v>
      </c>
      <c r="C69">
        <v>3</v>
      </c>
      <c r="D69">
        <v>3</v>
      </c>
      <c r="E69">
        <v>2</v>
      </c>
      <c r="F69">
        <v>4</v>
      </c>
      <c r="G69">
        <v>2</v>
      </c>
      <c r="H69">
        <v>3</v>
      </c>
      <c r="I69">
        <v>3</v>
      </c>
      <c r="J69">
        <v>3</v>
      </c>
      <c r="K69">
        <v>4</v>
      </c>
      <c r="L69">
        <v>5</v>
      </c>
      <c r="M69">
        <v>2</v>
      </c>
      <c r="N69" t="s">
        <v>22</v>
      </c>
      <c r="O69" t="s">
        <v>23</v>
      </c>
      <c r="P69" t="s">
        <v>20</v>
      </c>
      <c r="Q69">
        <v>5</v>
      </c>
      <c r="R69">
        <v>4</v>
      </c>
      <c r="S69">
        <v>5</v>
      </c>
      <c r="T69">
        <v>5</v>
      </c>
      <c r="U69">
        <v>5</v>
      </c>
      <c r="V69" t="s">
        <v>33</v>
      </c>
      <c r="W69">
        <v>3</v>
      </c>
      <c r="X69">
        <v>3</v>
      </c>
      <c r="Y69">
        <v>4</v>
      </c>
      <c r="Z69">
        <v>3</v>
      </c>
      <c r="AA69" t="s">
        <v>33</v>
      </c>
      <c r="AB69" t="s">
        <v>42</v>
      </c>
      <c r="AC69" t="s">
        <v>49</v>
      </c>
      <c r="AD69" t="s">
        <v>33</v>
      </c>
    </row>
    <row r="70" spans="1:30" ht="15" customHeight="1" x14ac:dyDescent="0.25">
      <c r="A70">
        <v>68</v>
      </c>
      <c r="B70">
        <v>1</v>
      </c>
      <c r="C70">
        <v>3</v>
      </c>
      <c r="D70">
        <v>4</v>
      </c>
      <c r="E70">
        <v>3</v>
      </c>
      <c r="F70">
        <v>4</v>
      </c>
      <c r="G70">
        <v>3</v>
      </c>
      <c r="H70">
        <v>5</v>
      </c>
      <c r="I70">
        <v>4</v>
      </c>
      <c r="J70">
        <v>4</v>
      </c>
      <c r="K70">
        <v>3</v>
      </c>
      <c r="L70">
        <v>5</v>
      </c>
      <c r="M70">
        <v>4</v>
      </c>
      <c r="N70" t="s">
        <v>18</v>
      </c>
      <c r="O70" t="s">
        <v>19</v>
      </c>
      <c r="P70" t="s">
        <v>20</v>
      </c>
      <c r="Q70">
        <v>5</v>
      </c>
      <c r="R70">
        <v>4</v>
      </c>
      <c r="S70">
        <v>5</v>
      </c>
      <c r="T70">
        <v>5</v>
      </c>
      <c r="U70">
        <v>5</v>
      </c>
      <c r="V70" t="s">
        <v>34</v>
      </c>
      <c r="W70">
        <v>3</v>
      </c>
      <c r="X70">
        <v>4</v>
      </c>
      <c r="Y70">
        <v>4</v>
      </c>
      <c r="Z70">
        <v>4</v>
      </c>
      <c r="AA70" t="s">
        <v>34</v>
      </c>
      <c r="AB70" t="s">
        <v>44</v>
      </c>
      <c r="AC70" t="s">
        <v>50</v>
      </c>
      <c r="AD70" t="s">
        <v>35</v>
      </c>
    </row>
    <row r="71" spans="1:30" ht="15" customHeight="1" x14ac:dyDescent="0.25">
      <c r="A71">
        <v>69</v>
      </c>
      <c r="B71">
        <v>2</v>
      </c>
      <c r="C71">
        <v>3</v>
      </c>
      <c r="D71">
        <v>4</v>
      </c>
      <c r="E71">
        <v>2</v>
      </c>
      <c r="F71">
        <v>3</v>
      </c>
      <c r="G71">
        <v>2</v>
      </c>
      <c r="H71">
        <v>5</v>
      </c>
      <c r="I71">
        <v>4</v>
      </c>
      <c r="J71">
        <v>4</v>
      </c>
      <c r="K71">
        <v>2</v>
      </c>
      <c r="L71">
        <v>4</v>
      </c>
      <c r="M71">
        <v>4</v>
      </c>
      <c r="N71" t="s">
        <v>18</v>
      </c>
      <c r="O71" t="s">
        <v>19</v>
      </c>
      <c r="P71" t="s">
        <v>20</v>
      </c>
      <c r="Q71">
        <v>5</v>
      </c>
      <c r="R71">
        <v>4</v>
      </c>
      <c r="S71">
        <v>5</v>
      </c>
      <c r="T71">
        <v>5</v>
      </c>
      <c r="U71">
        <v>5</v>
      </c>
      <c r="V71" t="s">
        <v>34</v>
      </c>
      <c r="W71">
        <v>5</v>
      </c>
      <c r="X71">
        <v>4</v>
      </c>
      <c r="Y71">
        <v>4</v>
      </c>
      <c r="Z71">
        <v>4</v>
      </c>
      <c r="AA71" t="s">
        <v>34</v>
      </c>
      <c r="AB71" t="s">
        <v>42</v>
      </c>
      <c r="AC71" t="s">
        <v>50</v>
      </c>
      <c r="AD71" t="s">
        <v>35</v>
      </c>
    </row>
    <row r="72" spans="1:30" ht="15" customHeight="1" x14ac:dyDescent="0.25">
      <c r="A72">
        <v>70</v>
      </c>
      <c r="B72">
        <v>4</v>
      </c>
      <c r="C72">
        <v>3</v>
      </c>
      <c r="D72">
        <v>3</v>
      </c>
      <c r="E72">
        <v>3</v>
      </c>
      <c r="F72">
        <v>5</v>
      </c>
      <c r="G72">
        <v>4</v>
      </c>
      <c r="H72">
        <v>4</v>
      </c>
      <c r="I72">
        <v>4</v>
      </c>
      <c r="J72">
        <v>4</v>
      </c>
      <c r="K72">
        <v>4</v>
      </c>
      <c r="L72">
        <v>5</v>
      </c>
      <c r="M72">
        <v>5</v>
      </c>
      <c r="N72" t="s">
        <v>21</v>
      </c>
      <c r="O72" t="s">
        <v>19</v>
      </c>
      <c r="P72" t="s">
        <v>20</v>
      </c>
      <c r="Q72">
        <v>5</v>
      </c>
      <c r="R72">
        <v>4</v>
      </c>
      <c r="S72">
        <v>5</v>
      </c>
      <c r="T72">
        <v>5</v>
      </c>
      <c r="U72">
        <v>5</v>
      </c>
      <c r="V72" t="s">
        <v>34</v>
      </c>
      <c r="W72">
        <v>2</v>
      </c>
      <c r="X72">
        <v>3</v>
      </c>
      <c r="Y72">
        <v>4</v>
      </c>
      <c r="Z72">
        <v>4</v>
      </c>
      <c r="AA72" t="s">
        <v>34</v>
      </c>
      <c r="AB72" t="s">
        <v>41</v>
      </c>
      <c r="AC72" t="s">
        <v>49</v>
      </c>
      <c r="AD72" t="s">
        <v>34</v>
      </c>
    </row>
    <row r="73" spans="1:30" ht="15" customHeight="1" x14ac:dyDescent="0.25">
      <c r="A73">
        <v>71</v>
      </c>
      <c r="B73">
        <v>3</v>
      </c>
      <c r="C73">
        <v>3</v>
      </c>
      <c r="D73">
        <v>3</v>
      </c>
      <c r="E73">
        <v>3</v>
      </c>
      <c r="F73">
        <v>3</v>
      </c>
      <c r="G73">
        <v>3</v>
      </c>
      <c r="H73">
        <v>4</v>
      </c>
      <c r="I73">
        <v>4</v>
      </c>
      <c r="J73">
        <v>4</v>
      </c>
      <c r="K73">
        <v>3</v>
      </c>
      <c r="L73">
        <v>4</v>
      </c>
      <c r="M73">
        <v>4</v>
      </c>
      <c r="N73" t="s">
        <v>21</v>
      </c>
      <c r="O73" t="s">
        <v>19</v>
      </c>
      <c r="P73" t="s">
        <v>20</v>
      </c>
      <c r="Q73">
        <v>5</v>
      </c>
      <c r="R73">
        <v>4</v>
      </c>
      <c r="S73">
        <v>5</v>
      </c>
      <c r="T73">
        <v>5</v>
      </c>
      <c r="U73">
        <v>5</v>
      </c>
      <c r="V73" t="s">
        <v>35</v>
      </c>
      <c r="W73">
        <v>1</v>
      </c>
      <c r="X73">
        <v>1</v>
      </c>
      <c r="Y73">
        <v>1</v>
      </c>
      <c r="Z73">
        <v>1</v>
      </c>
      <c r="AA73" t="s">
        <v>35</v>
      </c>
      <c r="AB73" t="s">
        <v>43</v>
      </c>
      <c r="AC73" t="s">
        <v>52</v>
      </c>
      <c r="AD73" t="s">
        <v>34</v>
      </c>
    </row>
    <row r="74" spans="1:30" ht="15" customHeight="1" x14ac:dyDescent="0.25">
      <c r="A74">
        <v>72</v>
      </c>
      <c r="B74">
        <v>3</v>
      </c>
      <c r="C74">
        <v>3</v>
      </c>
      <c r="D74">
        <v>3</v>
      </c>
      <c r="E74">
        <v>2</v>
      </c>
      <c r="F74">
        <v>3</v>
      </c>
      <c r="G74">
        <v>3</v>
      </c>
      <c r="H74">
        <v>3</v>
      </c>
      <c r="I74">
        <v>4</v>
      </c>
      <c r="J74">
        <v>3</v>
      </c>
      <c r="K74">
        <v>3</v>
      </c>
      <c r="L74">
        <v>4</v>
      </c>
      <c r="M74">
        <v>4</v>
      </c>
      <c r="N74" t="s">
        <v>22</v>
      </c>
      <c r="O74" t="s">
        <v>19</v>
      </c>
      <c r="P74" t="s">
        <v>20</v>
      </c>
      <c r="Q74">
        <v>4</v>
      </c>
      <c r="R74">
        <v>4</v>
      </c>
      <c r="S74">
        <v>3</v>
      </c>
      <c r="T74">
        <v>5</v>
      </c>
      <c r="U74">
        <v>4</v>
      </c>
      <c r="V74" t="s">
        <v>35</v>
      </c>
      <c r="W74">
        <v>2</v>
      </c>
      <c r="X74">
        <v>4</v>
      </c>
      <c r="Y74">
        <v>4</v>
      </c>
      <c r="Z74">
        <v>3</v>
      </c>
      <c r="AA74" t="s">
        <v>35</v>
      </c>
      <c r="AB74" t="s">
        <v>42</v>
      </c>
      <c r="AC74" t="s">
        <v>50</v>
      </c>
      <c r="AD74" t="s">
        <v>33</v>
      </c>
    </row>
    <row r="75" spans="1:30" ht="15" customHeight="1" x14ac:dyDescent="0.25">
      <c r="A75">
        <v>73</v>
      </c>
      <c r="B75">
        <v>3</v>
      </c>
      <c r="C75">
        <v>3</v>
      </c>
      <c r="D75">
        <v>4</v>
      </c>
      <c r="E75">
        <v>2</v>
      </c>
      <c r="F75">
        <v>3</v>
      </c>
      <c r="G75">
        <v>3</v>
      </c>
      <c r="H75">
        <v>5</v>
      </c>
      <c r="I75">
        <v>4</v>
      </c>
      <c r="J75">
        <v>4</v>
      </c>
      <c r="K75">
        <v>3</v>
      </c>
      <c r="L75">
        <v>4</v>
      </c>
      <c r="M75">
        <v>3</v>
      </c>
      <c r="N75" t="s">
        <v>18</v>
      </c>
      <c r="O75" t="s">
        <v>23</v>
      </c>
      <c r="P75" t="s">
        <v>24</v>
      </c>
      <c r="Q75">
        <v>1</v>
      </c>
      <c r="R75">
        <v>1</v>
      </c>
      <c r="S75">
        <v>2</v>
      </c>
      <c r="T75">
        <v>3</v>
      </c>
      <c r="U75">
        <v>4</v>
      </c>
      <c r="V75" t="s">
        <v>33</v>
      </c>
      <c r="W75">
        <v>2</v>
      </c>
      <c r="X75">
        <v>3</v>
      </c>
      <c r="Y75">
        <v>5</v>
      </c>
      <c r="Z75">
        <v>3</v>
      </c>
      <c r="AA75" t="s">
        <v>33</v>
      </c>
      <c r="AB75" t="s">
        <v>43</v>
      </c>
      <c r="AC75" t="s">
        <v>50</v>
      </c>
      <c r="AD75" t="s">
        <v>35</v>
      </c>
    </row>
    <row r="76" spans="1:30" ht="15" customHeight="1" x14ac:dyDescent="0.25">
      <c r="A76">
        <v>74</v>
      </c>
      <c r="B76">
        <v>3</v>
      </c>
      <c r="C76">
        <v>3</v>
      </c>
      <c r="D76">
        <v>3</v>
      </c>
      <c r="E76">
        <v>3</v>
      </c>
      <c r="F76">
        <v>3</v>
      </c>
      <c r="G76">
        <v>2</v>
      </c>
      <c r="H76">
        <v>3</v>
      </c>
      <c r="I76">
        <v>3</v>
      </c>
      <c r="J76">
        <v>3</v>
      </c>
      <c r="K76">
        <v>4</v>
      </c>
      <c r="L76">
        <v>4</v>
      </c>
      <c r="M76">
        <v>2</v>
      </c>
      <c r="N76" t="s">
        <v>22</v>
      </c>
      <c r="O76" t="s">
        <v>23</v>
      </c>
      <c r="P76" t="s">
        <v>24</v>
      </c>
      <c r="Q76">
        <v>1</v>
      </c>
      <c r="R76">
        <v>1</v>
      </c>
      <c r="S76">
        <v>2</v>
      </c>
      <c r="T76">
        <v>3</v>
      </c>
      <c r="U76">
        <v>4</v>
      </c>
      <c r="V76" t="s">
        <v>33</v>
      </c>
      <c r="W76">
        <v>1</v>
      </c>
      <c r="X76">
        <v>1</v>
      </c>
      <c r="Y76">
        <v>1</v>
      </c>
      <c r="Z76">
        <v>1</v>
      </c>
      <c r="AA76" t="s">
        <v>33</v>
      </c>
      <c r="AB76" t="s">
        <v>41</v>
      </c>
      <c r="AC76" t="s">
        <v>52</v>
      </c>
      <c r="AD76" t="s">
        <v>33</v>
      </c>
    </row>
    <row r="77" spans="1:30" ht="15" customHeight="1" x14ac:dyDescent="0.25">
      <c r="A77">
        <v>75</v>
      </c>
      <c r="B77">
        <v>2</v>
      </c>
      <c r="C77">
        <v>3</v>
      </c>
      <c r="D77">
        <v>3</v>
      </c>
      <c r="E77">
        <v>3</v>
      </c>
      <c r="F77">
        <v>5</v>
      </c>
      <c r="G77">
        <v>3</v>
      </c>
      <c r="H77">
        <v>5</v>
      </c>
      <c r="I77">
        <v>4</v>
      </c>
      <c r="J77">
        <v>4</v>
      </c>
      <c r="K77">
        <v>3</v>
      </c>
      <c r="L77">
        <v>5</v>
      </c>
      <c r="M77">
        <v>4</v>
      </c>
      <c r="N77" t="s">
        <v>18</v>
      </c>
      <c r="O77" t="s">
        <v>19</v>
      </c>
      <c r="P77" t="s">
        <v>24</v>
      </c>
      <c r="Q77">
        <v>1</v>
      </c>
      <c r="R77">
        <v>1</v>
      </c>
      <c r="S77">
        <v>2</v>
      </c>
      <c r="T77">
        <v>3</v>
      </c>
      <c r="U77">
        <v>4</v>
      </c>
      <c r="V77" t="s">
        <v>33</v>
      </c>
      <c r="W77">
        <v>3</v>
      </c>
      <c r="X77">
        <v>3</v>
      </c>
      <c r="Y77">
        <v>3</v>
      </c>
      <c r="Z77">
        <v>3</v>
      </c>
      <c r="AA77" t="s">
        <v>33</v>
      </c>
      <c r="AB77" t="s">
        <v>41</v>
      </c>
      <c r="AC77" t="s">
        <v>50</v>
      </c>
      <c r="AD77" t="s">
        <v>34</v>
      </c>
    </row>
    <row r="78" spans="1:30" ht="15" customHeight="1" x14ac:dyDescent="0.25">
      <c r="A78">
        <v>76</v>
      </c>
      <c r="B78">
        <v>1</v>
      </c>
      <c r="C78">
        <v>3</v>
      </c>
      <c r="D78">
        <v>2</v>
      </c>
      <c r="E78">
        <v>2</v>
      </c>
      <c r="F78">
        <v>2</v>
      </c>
      <c r="G78">
        <v>3</v>
      </c>
      <c r="H78">
        <v>5</v>
      </c>
      <c r="I78">
        <v>4</v>
      </c>
      <c r="J78">
        <v>4</v>
      </c>
      <c r="K78">
        <v>2</v>
      </c>
      <c r="L78">
        <v>4</v>
      </c>
      <c r="M78">
        <v>4</v>
      </c>
      <c r="N78" t="s">
        <v>18</v>
      </c>
      <c r="O78" t="s">
        <v>19</v>
      </c>
      <c r="P78" t="s">
        <v>24</v>
      </c>
      <c r="Q78">
        <v>1</v>
      </c>
      <c r="R78">
        <v>1</v>
      </c>
      <c r="S78">
        <v>2</v>
      </c>
      <c r="T78">
        <v>3</v>
      </c>
      <c r="U78">
        <v>4</v>
      </c>
      <c r="V78" t="s">
        <v>33</v>
      </c>
      <c r="W78">
        <v>4</v>
      </c>
      <c r="X78">
        <v>3</v>
      </c>
      <c r="Y78">
        <v>3</v>
      </c>
      <c r="Z78">
        <v>2</v>
      </c>
      <c r="AA78" t="s">
        <v>34</v>
      </c>
      <c r="AB78" t="s">
        <v>41</v>
      </c>
      <c r="AC78" t="s">
        <v>50</v>
      </c>
      <c r="AD78" t="s">
        <v>34</v>
      </c>
    </row>
    <row r="79" spans="1:30" ht="15" customHeight="1" x14ac:dyDescent="0.25">
      <c r="A79">
        <v>77</v>
      </c>
      <c r="B79">
        <v>4</v>
      </c>
      <c r="C79">
        <v>3</v>
      </c>
      <c r="D79">
        <v>3</v>
      </c>
      <c r="E79">
        <v>3</v>
      </c>
      <c r="F79">
        <v>3</v>
      </c>
      <c r="G79">
        <v>2</v>
      </c>
      <c r="H79">
        <v>5</v>
      </c>
      <c r="I79">
        <v>4</v>
      </c>
      <c r="J79">
        <v>4</v>
      </c>
      <c r="K79">
        <v>2</v>
      </c>
      <c r="L79">
        <v>4</v>
      </c>
      <c r="M79">
        <v>4</v>
      </c>
      <c r="N79" t="s">
        <v>18</v>
      </c>
      <c r="O79" t="s">
        <v>23</v>
      </c>
      <c r="P79" t="s">
        <v>24</v>
      </c>
      <c r="Q79">
        <v>1</v>
      </c>
      <c r="R79">
        <v>1</v>
      </c>
      <c r="S79">
        <v>1</v>
      </c>
      <c r="T79">
        <v>1</v>
      </c>
      <c r="U79">
        <v>1</v>
      </c>
      <c r="V79" t="s">
        <v>34</v>
      </c>
      <c r="W79">
        <v>2</v>
      </c>
      <c r="X79">
        <v>5</v>
      </c>
      <c r="Y79">
        <v>5</v>
      </c>
      <c r="Z79">
        <v>5</v>
      </c>
      <c r="AA79" t="s">
        <v>34</v>
      </c>
      <c r="AB79" t="s">
        <v>41</v>
      </c>
      <c r="AC79" t="s">
        <v>50</v>
      </c>
      <c r="AD79" t="s">
        <v>34</v>
      </c>
    </row>
    <row r="80" spans="1:30" ht="15" customHeight="1" x14ac:dyDescent="0.25">
      <c r="A80">
        <v>78</v>
      </c>
      <c r="B80">
        <v>2</v>
      </c>
      <c r="C80">
        <v>1</v>
      </c>
      <c r="D80">
        <v>4</v>
      </c>
      <c r="E80">
        <v>3</v>
      </c>
      <c r="F80">
        <v>3</v>
      </c>
      <c r="G80">
        <v>1</v>
      </c>
      <c r="H80">
        <v>5</v>
      </c>
      <c r="I80">
        <v>5</v>
      </c>
      <c r="J80">
        <v>4</v>
      </c>
      <c r="K80">
        <v>3</v>
      </c>
      <c r="L80">
        <v>4</v>
      </c>
      <c r="M80">
        <v>1</v>
      </c>
      <c r="N80" t="s">
        <v>18</v>
      </c>
      <c r="O80" t="s">
        <v>23</v>
      </c>
      <c r="P80" t="s">
        <v>20</v>
      </c>
      <c r="Q80">
        <v>3</v>
      </c>
      <c r="R80">
        <v>4</v>
      </c>
      <c r="S80">
        <v>4</v>
      </c>
      <c r="T80">
        <v>3</v>
      </c>
      <c r="U80">
        <v>4</v>
      </c>
      <c r="V80" t="s">
        <v>34</v>
      </c>
      <c r="W80">
        <v>1</v>
      </c>
      <c r="X80">
        <v>5</v>
      </c>
      <c r="Y80">
        <v>5</v>
      </c>
      <c r="Z80">
        <v>5</v>
      </c>
      <c r="AA80" t="s">
        <v>34</v>
      </c>
      <c r="AB80" t="s">
        <v>41</v>
      </c>
      <c r="AC80" t="s">
        <v>50</v>
      </c>
      <c r="AD80" t="s">
        <v>34</v>
      </c>
    </row>
    <row r="81" spans="1:30" ht="15" customHeight="1" x14ac:dyDescent="0.25">
      <c r="A81">
        <v>79</v>
      </c>
      <c r="B81">
        <v>5</v>
      </c>
      <c r="C81">
        <v>1</v>
      </c>
      <c r="D81">
        <v>4</v>
      </c>
      <c r="E81">
        <v>3</v>
      </c>
      <c r="F81">
        <v>4</v>
      </c>
      <c r="G81">
        <v>1</v>
      </c>
      <c r="H81">
        <v>5</v>
      </c>
      <c r="I81">
        <v>5</v>
      </c>
      <c r="J81">
        <v>4</v>
      </c>
      <c r="K81">
        <v>3</v>
      </c>
      <c r="L81">
        <v>4</v>
      </c>
      <c r="M81">
        <v>1</v>
      </c>
      <c r="N81" t="s">
        <v>18</v>
      </c>
      <c r="O81" t="s">
        <v>23</v>
      </c>
      <c r="P81" t="s">
        <v>20</v>
      </c>
      <c r="Q81">
        <v>5</v>
      </c>
      <c r="R81">
        <v>4</v>
      </c>
      <c r="S81">
        <v>4</v>
      </c>
      <c r="T81">
        <v>3</v>
      </c>
      <c r="U81">
        <v>5</v>
      </c>
      <c r="V81" t="s">
        <v>34</v>
      </c>
      <c r="W81">
        <v>5</v>
      </c>
      <c r="X81">
        <v>5</v>
      </c>
      <c r="Y81">
        <v>5</v>
      </c>
      <c r="Z81">
        <v>5</v>
      </c>
      <c r="AA81" t="s">
        <v>35</v>
      </c>
      <c r="AB81" t="s">
        <v>41</v>
      </c>
      <c r="AC81" t="s">
        <v>50</v>
      </c>
      <c r="AD81" t="s">
        <v>34</v>
      </c>
    </row>
    <row r="82" spans="1:30" ht="15" customHeight="1" x14ac:dyDescent="0.25">
      <c r="A82">
        <v>80</v>
      </c>
      <c r="B82">
        <v>4</v>
      </c>
      <c r="C82">
        <v>4</v>
      </c>
      <c r="D82">
        <v>3</v>
      </c>
      <c r="E82">
        <v>3</v>
      </c>
      <c r="F82">
        <v>4</v>
      </c>
      <c r="G82">
        <v>3</v>
      </c>
      <c r="H82">
        <v>4</v>
      </c>
      <c r="I82">
        <v>4</v>
      </c>
      <c r="J82">
        <v>4</v>
      </c>
      <c r="K82">
        <v>5</v>
      </c>
      <c r="L82">
        <v>4</v>
      </c>
      <c r="M82">
        <v>4</v>
      </c>
      <c r="N82" t="s">
        <v>21</v>
      </c>
      <c r="O82" t="s">
        <v>19</v>
      </c>
      <c r="P82" t="s">
        <v>20</v>
      </c>
      <c r="Q82">
        <v>5</v>
      </c>
      <c r="R82">
        <v>5</v>
      </c>
      <c r="S82">
        <v>5</v>
      </c>
      <c r="T82">
        <v>5</v>
      </c>
      <c r="U82">
        <v>5</v>
      </c>
      <c r="V82" t="s">
        <v>35</v>
      </c>
      <c r="W82">
        <v>5</v>
      </c>
      <c r="X82">
        <v>5</v>
      </c>
      <c r="Y82">
        <v>5</v>
      </c>
      <c r="Z82">
        <v>5</v>
      </c>
      <c r="AA82" t="s">
        <v>35</v>
      </c>
      <c r="AB82" t="s">
        <v>44</v>
      </c>
      <c r="AC82" t="s">
        <v>52</v>
      </c>
      <c r="AD82" t="s">
        <v>34</v>
      </c>
    </row>
    <row r="83" spans="1:30" ht="15" customHeight="1" x14ac:dyDescent="0.25">
      <c r="A83">
        <v>81</v>
      </c>
      <c r="B83">
        <v>5</v>
      </c>
      <c r="C83">
        <v>1</v>
      </c>
      <c r="D83">
        <v>4</v>
      </c>
      <c r="E83">
        <v>3</v>
      </c>
      <c r="F83">
        <v>4</v>
      </c>
      <c r="G83">
        <v>1</v>
      </c>
      <c r="H83">
        <v>5</v>
      </c>
      <c r="I83">
        <v>5</v>
      </c>
      <c r="J83">
        <v>4</v>
      </c>
      <c r="K83">
        <v>3</v>
      </c>
      <c r="L83">
        <v>4</v>
      </c>
      <c r="M83">
        <v>1</v>
      </c>
      <c r="N83" t="s">
        <v>18</v>
      </c>
      <c r="O83" t="s">
        <v>23</v>
      </c>
      <c r="P83" t="s">
        <v>24</v>
      </c>
      <c r="Q83">
        <v>3</v>
      </c>
      <c r="R83">
        <v>3</v>
      </c>
      <c r="S83">
        <v>3</v>
      </c>
      <c r="T83">
        <v>4</v>
      </c>
      <c r="U83">
        <v>4</v>
      </c>
      <c r="V83" t="s">
        <v>35</v>
      </c>
      <c r="W83">
        <v>4</v>
      </c>
      <c r="X83">
        <v>4</v>
      </c>
      <c r="Y83">
        <v>4</v>
      </c>
      <c r="Z83">
        <v>4</v>
      </c>
      <c r="AA83" t="s">
        <v>33</v>
      </c>
      <c r="AB83" t="s">
        <v>41</v>
      </c>
      <c r="AC83" t="s">
        <v>50</v>
      </c>
      <c r="AD83" t="s">
        <v>34</v>
      </c>
    </row>
    <row r="84" spans="1:30" ht="15" customHeight="1" x14ac:dyDescent="0.25">
      <c r="A84">
        <v>82</v>
      </c>
      <c r="B84">
        <v>1</v>
      </c>
      <c r="C84">
        <v>1</v>
      </c>
      <c r="D84">
        <v>1</v>
      </c>
      <c r="E84">
        <v>1</v>
      </c>
      <c r="F84">
        <v>1</v>
      </c>
      <c r="G84">
        <v>1</v>
      </c>
      <c r="H84">
        <v>5</v>
      </c>
      <c r="I84">
        <v>4</v>
      </c>
      <c r="J84">
        <v>3</v>
      </c>
      <c r="K84">
        <v>1</v>
      </c>
      <c r="L84">
        <v>4</v>
      </c>
      <c r="M84">
        <v>3</v>
      </c>
      <c r="N84" t="s">
        <v>18</v>
      </c>
      <c r="O84" t="s">
        <v>23</v>
      </c>
      <c r="P84" t="s">
        <v>20</v>
      </c>
      <c r="Q84">
        <v>4</v>
      </c>
      <c r="R84">
        <v>4</v>
      </c>
      <c r="S84">
        <v>4</v>
      </c>
      <c r="T84">
        <v>5</v>
      </c>
      <c r="U84">
        <v>4</v>
      </c>
      <c r="V84" t="s">
        <v>33</v>
      </c>
      <c r="W84">
        <v>5</v>
      </c>
      <c r="X84">
        <v>2</v>
      </c>
      <c r="Y84">
        <v>4</v>
      </c>
      <c r="Z84">
        <v>2</v>
      </c>
      <c r="AA84" t="s">
        <v>33</v>
      </c>
      <c r="AB84" t="s">
        <v>42</v>
      </c>
      <c r="AC84" t="s">
        <v>50</v>
      </c>
      <c r="AD84" t="s">
        <v>34</v>
      </c>
    </row>
    <row r="85" spans="1:30" ht="15" customHeight="1" x14ac:dyDescent="0.25">
      <c r="A85">
        <v>83</v>
      </c>
      <c r="B85">
        <v>4</v>
      </c>
      <c r="C85">
        <v>1</v>
      </c>
      <c r="D85">
        <v>3</v>
      </c>
      <c r="E85">
        <v>2</v>
      </c>
      <c r="F85">
        <v>1</v>
      </c>
      <c r="G85">
        <v>2</v>
      </c>
      <c r="H85">
        <v>4</v>
      </c>
      <c r="I85">
        <v>2</v>
      </c>
      <c r="J85">
        <v>3</v>
      </c>
      <c r="K85">
        <v>2</v>
      </c>
      <c r="L85">
        <v>3</v>
      </c>
      <c r="M85">
        <v>3</v>
      </c>
      <c r="N85" t="s">
        <v>18</v>
      </c>
      <c r="O85" t="s">
        <v>23</v>
      </c>
      <c r="P85" t="s">
        <v>20</v>
      </c>
      <c r="Q85">
        <v>4</v>
      </c>
      <c r="R85">
        <v>3</v>
      </c>
      <c r="S85">
        <v>4</v>
      </c>
      <c r="T85">
        <v>3</v>
      </c>
      <c r="U85">
        <v>4</v>
      </c>
      <c r="V85" t="s">
        <v>33</v>
      </c>
      <c r="W85">
        <v>5</v>
      </c>
      <c r="X85">
        <v>4</v>
      </c>
      <c r="Y85">
        <v>5</v>
      </c>
      <c r="Z85">
        <v>4</v>
      </c>
      <c r="AA85" t="s">
        <v>33</v>
      </c>
      <c r="AB85" t="s">
        <v>42</v>
      </c>
      <c r="AC85" t="s">
        <v>50</v>
      </c>
      <c r="AD85" t="s">
        <v>34</v>
      </c>
    </row>
    <row r="86" spans="1:30" ht="15" customHeight="1" x14ac:dyDescent="0.25">
      <c r="A86">
        <v>84</v>
      </c>
      <c r="B86">
        <v>2</v>
      </c>
      <c r="C86">
        <v>1</v>
      </c>
      <c r="D86">
        <v>3</v>
      </c>
      <c r="E86">
        <v>2</v>
      </c>
      <c r="F86">
        <v>2</v>
      </c>
      <c r="G86">
        <v>2</v>
      </c>
      <c r="H86">
        <v>4</v>
      </c>
      <c r="I86">
        <v>4</v>
      </c>
      <c r="J86">
        <v>3</v>
      </c>
      <c r="K86">
        <v>2</v>
      </c>
      <c r="L86">
        <v>4</v>
      </c>
      <c r="M86">
        <v>4</v>
      </c>
      <c r="N86" t="s">
        <v>18</v>
      </c>
      <c r="O86" t="s">
        <v>23</v>
      </c>
      <c r="P86" t="s">
        <v>20</v>
      </c>
      <c r="Q86">
        <v>4</v>
      </c>
      <c r="R86">
        <v>4</v>
      </c>
      <c r="S86">
        <v>4</v>
      </c>
      <c r="T86">
        <v>4</v>
      </c>
      <c r="U86">
        <v>4</v>
      </c>
      <c r="V86" t="s">
        <v>33</v>
      </c>
      <c r="W86">
        <v>4</v>
      </c>
      <c r="X86">
        <v>5</v>
      </c>
      <c r="Y86">
        <v>4</v>
      </c>
      <c r="Z86">
        <v>4</v>
      </c>
      <c r="AA86" t="s">
        <v>34</v>
      </c>
      <c r="AB86" t="s">
        <v>41</v>
      </c>
      <c r="AC86" t="s">
        <v>50</v>
      </c>
      <c r="AD86" t="s">
        <v>34</v>
      </c>
    </row>
    <row r="87" spans="1:30" ht="15" customHeight="1" x14ac:dyDescent="0.25">
      <c r="A87">
        <v>85</v>
      </c>
      <c r="B87">
        <v>5</v>
      </c>
      <c r="C87">
        <v>1</v>
      </c>
      <c r="D87">
        <v>1</v>
      </c>
      <c r="E87">
        <v>3</v>
      </c>
      <c r="F87">
        <v>4</v>
      </c>
      <c r="G87">
        <v>2</v>
      </c>
      <c r="H87">
        <v>5</v>
      </c>
      <c r="I87">
        <v>4</v>
      </c>
      <c r="J87">
        <v>3</v>
      </c>
      <c r="K87">
        <v>3</v>
      </c>
      <c r="L87">
        <v>5</v>
      </c>
      <c r="M87">
        <v>4</v>
      </c>
      <c r="N87" t="s">
        <v>18</v>
      </c>
      <c r="O87" t="s">
        <v>23</v>
      </c>
      <c r="P87" t="s">
        <v>20</v>
      </c>
      <c r="Q87">
        <v>5</v>
      </c>
      <c r="R87">
        <v>4</v>
      </c>
      <c r="S87">
        <v>5</v>
      </c>
      <c r="T87">
        <v>5</v>
      </c>
      <c r="U87">
        <v>4</v>
      </c>
      <c r="V87" t="s">
        <v>33</v>
      </c>
      <c r="W87">
        <v>4</v>
      </c>
      <c r="X87">
        <v>4</v>
      </c>
      <c r="Y87">
        <v>4</v>
      </c>
      <c r="Z87">
        <v>4</v>
      </c>
      <c r="AA87" t="s">
        <v>34</v>
      </c>
      <c r="AB87" t="s">
        <v>41</v>
      </c>
      <c r="AC87" t="s">
        <v>50</v>
      </c>
      <c r="AD87" t="s">
        <v>34</v>
      </c>
    </row>
    <row r="88" spans="1:30" ht="15" customHeight="1" x14ac:dyDescent="0.25">
      <c r="A88">
        <v>86</v>
      </c>
      <c r="B88">
        <v>1</v>
      </c>
      <c r="C88">
        <v>1</v>
      </c>
      <c r="D88">
        <v>1</v>
      </c>
      <c r="E88">
        <v>1</v>
      </c>
      <c r="F88">
        <v>1</v>
      </c>
      <c r="G88">
        <v>2</v>
      </c>
      <c r="H88">
        <v>4</v>
      </c>
      <c r="I88">
        <v>4</v>
      </c>
      <c r="J88">
        <v>3</v>
      </c>
      <c r="K88">
        <v>1</v>
      </c>
      <c r="L88">
        <v>5</v>
      </c>
      <c r="M88">
        <v>4</v>
      </c>
      <c r="N88" t="s">
        <v>18</v>
      </c>
      <c r="O88" t="s">
        <v>23</v>
      </c>
      <c r="P88" t="s">
        <v>20</v>
      </c>
      <c r="Q88">
        <v>5</v>
      </c>
      <c r="R88">
        <v>4</v>
      </c>
      <c r="S88">
        <v>5</v>
      </c>
      <c r="T88">
        <v>5</v>
      </c>
      <c r="U88">
        <v>4</v>
      </c>
      <c r="V88" t="s">
        <v>34</v>
      </c>
      <c r="W88">
        <v>4</v>
      </c>
      <c r="X88">
        <v>5</v>
      </c>
      <c r="Y88">
        <v>3</v>
      </c>
      <c r="Z88">
        <v>4</v>
      </c>
      <c r="AA88" t="s">
        <v>34</v>
      </c>
      <c r="AB88" t="s">
        <v>43</v>
      </c>
      <c r="AC88" t="s">
        <v>50</v>
      </c>
      <c r="AD88" t="s">
        <v>34</v>
      </c>
    </row>
    <row r="89" spans="1:30" ht="15" customHeight="1" x14ac:dyDescent="0.25">
      <c r="A89">
        <v>87</v>
      </c>
      <c r="B89">
        <v>2</v>
      </c>
      <c r="C89">
        <v>1</v>
      </c>
      <c r="D89">
        <v>1</v>
      </c>
      <c r="E89">
        <v>1</v>
      </c>
      <c r="F89">
        <v>1</v>
      </c>
      <c r="G89">
        <v>1</v>
      </c>
      <c r="H89">
        <v>5</v>
      </c>
      <c r="I89">
        <v>3</v>
      </c>
      <c r="J89">
        <v>3</v>
      </c>
      <c r="K89">
        <v>1</v>
      </c>
      <c r="L89">
        <v>3</v>
      </c>
      <c r="M89">
        <v>2</v>
      </c>
      <c r="N89" t="s">
        <v>18</v>
      </c>
      <c r="O89" t="s">
        <v>23</v>
      </c>
      <c r="P89" t="s">
        <v>20</v>
      </c>
      <c r="Q89">
        <v>4</v>
      </c>
      <c r="R89">
        <v>4</v>
      </c>
      <c r="S89">
        <v>3</v>
      </c>
      <c r="T89">
        <v>5</v>
      </c>
      <c r="U89">
        <v>3</v>
      </c>
      <c r="V89" t="s">
        <v>34</v>
      </c>
      <c r="W89">
        <v>2</v>
      </c>
      <c r="X89">
        <v>4</v>
      </c>
      <c r="Y89">
        <v>4</v>
      </c>
      <c r="Z89">
        <v>4</v>
      </c>
      <c r="AA89" t="s">
        <v>35</v>
      </c>
      <c r="AB89" t="s">
        <v>41</v>
      </c>
      <c r="AC89" t="s">
        <v>50</v>
      </c>
      <c r="AD89" t="s">
        <v>34</v>
      </c>
    </row>
    <row r="90" spans="1:30" ht="15" customHeight="1" x14ac:dyDescent="0.25">
      <c r="A90">
        <v>88</v>
      </c>
      <c r="B90">
        <v>2</v>
      </c>
      <c r="C90">
        <v>1</v>
      </c>
      <c r="D90">
        <v>2</v>
      </c>
      <c r="E90">
        <v>1</v>
      </c>
      <c r="F90">
        <v>3</v>
      </c>
      <c r="G90">
        <v>2</v>
      </c>
      <c r="H90">
        <v>4</v>
      </c>
      <c r="I90">
        <v>4</v>
      </c>
      <c r="J90">
        <v>3</v>
      </c>
      <c r="K90">
        <v>1</v>
      </c>
      <c r="L90">
        <v>4</v>
      </c>
      <c r="M90">
        <v>3</v>
      </c>
      <c r="N90" t="s">
        <v>18</v>
      </c>
      <c r="O90" t="s">
        <v>23</v>
      </c>
      <c r="P90" t="s">
        <v>20</v>
      </c>
      <c r="Q90">
        <v>3</v>
      </c>
      <c r="R90">
        <v>4</v>
      </c>
      <c r="S90">
        <v>4</v>
      </c>
      <c r="T90">
        <v>3</v>
      </c>
      <c r="U90">
        <v>4</v>
      </c>
      <c r="V90" t="s">
        <v>34</v>
      </c>
      <c r="W90">
        <v>4</v>
      </c>
      <c r="X90">
        <v>5</v>
      </c>
      <c r="Y90">
        <v>5</v>
      </c>
      <c r="Z90">
        <v>5</v>
      </c>
      <c r="AA90" t="s">
        <v>35</v>
      </c>
      <c r="AB90" t="s">
        <v>42</v>
      </c>
      <c r="AC90" t="s">
        <v>51</v>
      </c>
      <c r="AD90" t="s">
        <v>33</v>
      </c>
    </row>
    <row r="91" spans="1:30" ht="15" customHeight="1" x14ac:dyDescent="0.25">
      <c r="A91">
        <v>89</v>
      </c>
      <c r="B91">
        <v>2</v>
      </c>
      <c r="C91">
        <v>1</v>
      </c>
      <c r="D91">
        <v>3</v>
      </c>
      <c r="E91">
        <v>2</v>
      </c>
      <c r="F91">
        <v>2</v>
      </c>
      <c r="G91">
        <v>2</v>
      </c>
      <c r="H91">
        <v>4</v>
      </c>
      <c r="I91">
        <v>5</v>
      </c>
      <c r="J91">
        <v>3</v>
      </c>
      <c r="K91">
        <v>5</v>
      </c>
      <c r="L91">
        <v>4</v>
      </c>
      <c r="M91">
        <v>2</v>
      </c>
      <c r="N91" t="s">
        <v>21</v>
      </c>
      <c r="O91" t="s">
        <v>23</v>
      </c>
      <c r="P91" t="s">
        <v>20</v>
      </c>
      <c r="Q91">
        <v>4</v>
      </c>
      <c r="R91">
        <v>4</v>
      </c>
      <c r="S91">
        <v>4</v>
      </c>
      <c r="T91">
        <v>4</v>
      </c>
      <c r="U91">
        <v>4</v>
      </c>
      <c r="V91" t="s">
        <v>35</v>
      </c>
      <c r="W91">
        <v>2</v>
      </c>
      <c r="X91">
        <v>4</v>
      </c>
      <c r="Y91">
        <v>4</v>
      </c>
      <c r="Z91">
        <v>3</v>
      </c>
      <c r="AA91" t="s">
        <v>33</v>
      </c>
      <c r="AB91" t="s">
        <v>41</v>
      </c>
      <c r="AC91" t="s">
        <v>49</v>
      </c>
      <c r="AD91" t="s">
        <v>35</v>
      </c>
    </row>
    <row r="92" spans="1:30" ht="15" customHeight="1" x14ac:dyDescent="0.25">
      <c r="A92">
        <v>90</v>
      </c>
      <c r="B92">
        <v>3</v>
      </c>
      <c r="C92">
        <v>1</v>
      </c>
      <c r="D92">
        <v>4</v>
      </c>
      <c r="E92">
        <v>2</v>
      </c>
      <c r="F92">
        <v>2</v>
      </c>
      <c r="G92">
        <v>2</v>
      </c>
      <c r="H92">
        <v>4</v>
      </c>
      <c r="I92">
        <v>3</v>
      </c>
      <c r="J92">
        <v>3</v>
      </c>
      <c r="K92">
        <v>2</v>
      </c>
      <c r="L92">
        <v>3</v>
      </c>
      <c r="M92">
        <v>2</v>
      </c>
      <c r="N92" t="s">
        <v>21</v>
      </c>
      <c r="O92" t="s">
        <v>23</v>
      </c>
      <c r="P92" t="s">
        <v>20</v>
      </c>
      <c r="Q92">
        <v>4</v>
      </c>
      <c r="R92">
        <v>4</v>
      </c>
      <c r="S92">
        <v>4</v>
      </c>
      <c r="T92">
        <v>4</v>
      </c>
      <c r="U92">
        <v>3</v>
      </c>
      <c r="V92" t="s">
        <v>35</v>
      </c>
      <c r="W92">
        <v>1</v>
      </c>
      <c r="X92">
        <v>4</v>
      </c>
      <c r="Y92">
        <v>4</v>
      </c>
      <c r="Z92">
        <v>4</v>
      </c>
      <c r="AA92" t="s">
        <v>33</v>
      </c>
      <c r="AB92" t="s">
        <v>44</v>
      </c>
      <c r="AC92" t="s">
        <v>52</v>
      </c>
      <c r="AD92" t="s">
        <v>34</v>
      </c>
    </row>
    <row r="93" spans="1:30" ht="15" customHeight="1" x14ac:dyDescent="0.25">
      <c r="A93">
        <v>91</v>
      </c>
      <c r="B93">
        <v>2</v>
      </c>
      <c r="C93">
        <v>1</v>
      </c>
      <c r="D93">
        <v>2</v>
      </c>
      <c r="E93">
        <v>1</v>
      </c>
      <c r="F93">
        <v>2</v>
      </c>
      <c r="G93">
        <v>1</v>
      </c>
      <c r="H93">
        <v>3</v>
      </c>
      <c r="I93">
        <v>2</v>
      </c>
      <c r="J93">
        <v>3</v>
      </c>
      <c r="K93">
        <v>2</v>
      </c>
      <c r="L93">
        <v>3</v>
      </c>
      <c r="M93">
        <v>2</v>
      </c>
      <c r="N93" t="s">
        <v>21</v>
      </c>
      <c r="O93" t="s">
        <v>23</v>
      </c>
      <c r="P93" t="s">
        <v>20</v>
      </c>
      <c r="Q93">
        <v>4</v>
      </c>
      <c r="R93">
        <v>4</v>
      </c>
      <c r="S93">
        <v>4</v>
      </c>
      <c r="T93">
        <v>4</v>
      </c>
      <c r="U93">
        <v>4</v>
      </c>
      <c r="V93" t="s">
        <v>33</v>
      </c>
      <c r="W93">
        <v>2</v>
      </c>
      <c r="X93">
        <v>4</v>
      </c>
      <c r="Y93">
        <v>4</v>
      </c>
      <c r="Z93">
        <v>4</v>
      </c>
      <c r="AA93" t="s">
        <v>33</v>
      </c>
      <c r="AB93" t="s">
        <v>42</v>
      </c>
      <c r="AC93" t="s">
        <v>51</v>
      </c>
      <c r="AD93" t="s">
        <v>33</v>
      </c>
    </row>
    <row r="94" spans="1:30" ht="15" customHeight="1" x14ac:dyDescent="0.25">
      <c r="A94">
        <v>92</v>
      </c>
      <c r="B94">
        <v>2</v>
      </c>
      <c r="C94">
        <v>1</v>
      </c>
      <c r="D94">
        <v>3</v>
      </c>
      <c r="E94">
        <v>1</v>
      </c>
      <c r="F94">
        <v>1</v>
      </c>
      <c r="G94">
        <v>1</v>
      </c>
      <c r="H94">
        <v>3</v>
      </c>
      <c r="I94">
        <v>3</v>
      </c>
      <c r="J94">
        <v>3</v>
      </c>
      <c r="K94">
        <v>3</v>
      </c>
      <c r="L94">
        <v>3</v>
      </c>
      <c r="M94">
        <v>1</v>
      </c>
      <c r="N94" t="s">
        <v>22</v>
      </c>
      <c r="O94" t="s">
        <v>23</v>
      </c>
      <c r="P94" t="s">
        <v>20</v>
      </c>
      <c r="Q94">
        <v>4</v>
      </c>
      <c r="R94">
        <v>4</v>
      </c>
      <c r="S94">
        <v>4</v>
      </c>
      <c r="T94">
        <v>4</v>
      </c>
      <c r="U94">
        <v>4</v>
      </c>
      <c r="V94" t="s">
        <v>33</v>
      </c>
      <c r="W94">
        <v>3</v>
      </c>
      <c r="X94">
        <v>4</v>
      </c>
      <c r="Y94">
        <v>4</v>
      </c>
      <c r="Z94">
        <v>3</v>
      </c>
      <c r="AA94" t="s">
        <v>34</v>
      </c>
      <c r="AB94" t="s">
        <v>42</v>
      </c>
      <c r="AC94" t="s">
        <v>51</v>
      </c>
      <c r="AD94" t="s">
        <v>33</v>
      </c>
    </row>
    <row r="95" spans="1:30" ht="15" customHeight="1" x14ac:dyDescent="0.25">
      <c r="A95">
        <v>93</v>
      </c>
      <c r="B95">
        <v>4</v>
      </c>
      <c r="C95">
        <v>1</v>
      </c>
      <c r="D95">
        <v>3</v>
      </c>
      <c r="E95">
        <v>1</v>
      </c>
      <c r="F95">
        <v>1</v>
      </c>
      <c r="G95">
        <v>1</v>
      </c>
      <c r="H95">
        <v>3</v>
      </c>
      <c r="I95">
        <v>2</v>
      </c>
      <c r="J95">
        <v>3</v>
      </c>
      <c r="K95">
        <v>2</v>
      </c>
      <c r="L95">
        <v>3</v>
      </c>
      <c r="M95">
        <v>1</v>
      </c>
      <c r="N95" t="s">
        <v>22</v>
      </c>
      <c r="O95" t="s">
        <v>23</v>
      </c>
      <c r="P95" t="s">
        <v>20</v>
      </c>
      <c r="Q95">
        <v>4</v>
      </c>
      <c r="R95">
        <v>4</v>
      </c>
      <c r="S95">
        <v>3</v>
      </c>
      <c r="T95">
        <v>4</v>
      </c>
      <c r="U95">
        <v>4</v>
      </c>
      <c r="V95" t="s">
        <v>33</v>
      </c>
      <c r="W95">
        <v>2</v>
      </c>
      <c r="X95">
        <v>4</v>
      </c>
      <c r="Y95">
        <v>4</v>
      </c>
      <c r="Z95">
        <v>4</v>
      </c>
      <c r="AA95" t="s">
        <v>34</v>
      </c>
      <c r="AB95" t="s">
        <v>41</v>
      </c>
      <c r="AC95" t="s">
        <v>49</v>
      </c>
      <c r="AD95" t="s">
        <v>35</v>
      </c>
    </row>
    <row r="96" spans="1:30" ht="15" customHeight="1" x14ac:dyDescent="0.25">
      <c r="A96">
        <v>94</v>
      </c>
      <c r="B96">
        <v>2</v>
      </c>
      <c r="C96">
        <v>1</v>
      </c>
      <c r="D96">
        <v>3</v>
      </c>
      <c r="E96">
        <v>1</v>
      </c>
      <c r="F96">
        <v>2</v>
      </c>
      <c r="G96">
        <v>2</v>
      </c>
      <c r="H96">
        <v>3</v>
      </c>
      <c r="I96">
        <v>3</v>
      </c>
      <c r="J96">
        <v>3</v>
      </c>
      <c r="K96">
        <v>4</v>
      </c>
      <c r="L96">
        <v>5</v>
      </c>
      <c r="M96">
        <v>2</v>
      </c>
      <c r="N96" t="s">
        <v>22</v>
      </c>
      <c r="O96" t="s">
        <v>23</v>
      </c>
      <c r="P96" t="s">
        <v>20</v>
      </c>
      <c r="Q96">
        <v>5</v>
      </c>
      <c r="R96">
        <v>4</v>
      </c>
      <c r="S96">
        <v>5</v>
      </c>
      <c r="T96">
        <v>5</v>
      </c>
      <c r="U96">
        <v>4</v>
      </c>
      <c r="V96" t="s">
        <v>33</v>
      </c>
      <c r="W96">
        <v>4</v>
      </c>
      <c r="X96">
        <v>5</v>
      </c>
      <c r="Y96">
        <v>5</v>
      </c>
      <c r="Z96">
        <v>5</v>
      </c>
      <c r="AA96" t="s">
        <v>34</v>
      </c>
      <c r="AB96" t="s">
        <v>42</v>
      </c>
      <c r="AC96" t="s">
        <v>52</v>
      </c>
      <c r="AD96" t="s">
        <v>33</v>
      </c>
    </row>
    <row r="97" spans="1:30" ht="15" customHeight="1" x14ac:dyDescent="0.25">
      <c r="A97">
        <v>95</v>
      </c>
      <c r="B97">
        <v>5</v>
      </c>
      <c r="C97">
        <v>1</v>
      </c>
      <c r="D97">
        <v>3</v>
      </c>
      <c r="E97">
        <v>1</v>
      </c>
      <c r="F97">
        <v>3</v>
      </c>
      <c r="G97">
        <v>1</v>
      </c>
      <c r="H97">
        <v>5</v>
      </c>
      <c r="I97">
        <v>4</v>
      </c>
      <c r="J97">
        <v>3</v>
      </c>
      <c r="K97">
        <v>1</v>
      </c>
      <c r="L97">
        <v>4</v>
      </c>
      <c r="M97">
        <v>3</v>
      </c>
      <c r="N97" t="s">
        <v>18</v>
      </c>
      <c r="O97" t="s">
        <v>19</v>
      </c>
      <c r="P97" t="s">
        <v>20</v>
      </c>
      <c r="Q97">
        <v>5</v>
      </c>
      <c r="R97">
        <v>4</v>
      </c>
      <c r="S97">
        <v>5</v>
      </c>
      <c r="T97">
        <v>5</v>
      </c>
      <c r="U97">
        <v>4</v>
      </c>
      <c r="V97" t="s">
        <v>34</v>
      </c>
      <c r="W97">
        <v>2</v>
      </c>
      <c r="X97">
        <v>4</v>
      </c>
      <c r="Y97">
        <v>4</v>
      </c>
      <c r="Z97">
        <v>4</v>
      </c>
      <c r="AA97" t="s">
        <v>35</v>
      </c>
      <c r="AB97" t="s">
        <v>41</v>
      </c>
      <c r="AC97" t="s">
        <v>51</v>
      </c>
      <c r="AD97" t="s">
        <v>33</v>
      </c>
    </row>
    <row r="98" spans="1:30" ht="15" customHeight="1" x14ac:dyDescent="0.25">
      <c r="A98">
        <v>96</v>
      </c>
      <c r="B98">
        <v>4</v>
      </c>
      <c r="C98">
        <v>1</v>
      </c>
      <c r="D98">
        <v>2</v>
      </c>
      <c r="E98">
        <v>2</v>
      </c>
      <c r="F98">
        <v>1</v>
      </c>
      <c r="G98">
        <v>2</v>
      </c>
      <c r="H98">
        <v>4</v>
      </c>
      <c r="I98">
        <v>3</v>
      </c>
      <c r="J98">
        <v>3</v>
      </c>
      <c r="K98">
        <v>4</v>
      </c>
      <c r="L98">
        <v>4</v>
      </c>
      <c r="M98">
        <v>5</v>
      </c>
      <c r="N98" t="s">
        <v>21</v>
      </c>
      <c r="O98" t="s">
        <v>19</v>
      </c>
      <c r="P98" t="s">
        <v>20</v>
      </c>
      <c r="Q98">
        <v>4</v>
      </c>
      <c r="R98">
        <v>4</v>
      </c>
      <c r="S98">
        <v>3</v>
      </c>
      <c r="T98">
        <v>5</v>
      </c>
      <c r="U98">
        <v>4</v>
      </c>
      <c r="V98" t="s">
        <v>34</v>
      </c>
      <c r="W98">
        <v>1</v>
      </c>
      <c r="X98">
        <v>1</v>
      </c>
      <c r="Y98">
        <v>1</v>
      </c>
      <c r="Z98">
        <v>1</v>
      </c>
      <c r="AA98" t="s">
        <v>35</v>
      </c>
      <c r="AB98" t="s">
        <v>44</v>
      </c>
      <c r="AC98" t="s">
        <v>52</v>
      </c>
      <c r="AD98" t="s">
        <v>34</v>
      </c>
    </row>
    <row r="99" spans="1:30" ht="15" customHeight="1" x14ac:dyDescent="0.25">
      <c r="A99">
        <v>97</v>
      </c>
      <c r="B99">
        <v>4</v>
      </c>
      <c r="C99">
        <v>1</v>
      </c>
      <c r="D99">
        <v>3</v>
      </c>
      <c r="E99">
        <v>1</v>
      </c>
      <c r="F99">
        <v>2</v>
      </c>
      <c r="G99">
        <v>2</v>
      </c>
      <c r="H99">
        <v>4</v>
      </c>
      <c r="I99">
        <v>2</v>
      </c>
      <c r="J99">
        <v>3</v>
      </c>
      <c r="K99">
        <v>1</v>
      </c>
      <c r="L99">
        <v>3</v>
      </c>
      <c r="M99">
        <v>2</v>
      </c>
      <c r="N99" t="s">
        <v>18</v>
      </c>
      <c r="O99" t="s">
        <v>23</v>
      </c>
      <c r="P99" t="s">
        <v>24</v>
      </c>
      <c r="Q99">
        <v>3</v>
      </c>
      <c r="R99">
        <v>4</v>
      </c>
      <c r="S99">
        <v>4</v>
      </c>
      <c r="T99">
        <v>3</v>
      </c>
      <c r="U99">
        <v>4</v>
      </c>
      <c r="V99" t="s">
        <v>34</v>
      </c>
      <c r="W99">
        <v>4</v>
      </c>
      <c r="X99">
        <v>4</v>
      </c>
      <c r="Y99">
        <v>4</v>
      </c>
      <c r="Z99">
        <v>4</v>
      </c>
      <c r="AA99" t="s">
        <v>33</v>
      </c>
      <c r="AB99" t="s">
        <v>44</v>
      </c>
      <c r="AC99" t="s">
        <v>51</v>
      </c>
      <c r="AD99" t="s">
        <v>34</v>
      </c>
    </row>
    <row r="100" spans="1:30" ht="15" customHeight="1" x14ac:dyDescent="0.25">
      <c r="A100">
        <v>98</v>
      </c>
      <c r="B100">
        <v>1</v>
      </c>
      <c r="C100">
        <v>1</v>
      </c>
      <c r="D100">
        <v>1</v>
      </c>
      <c r="E100">
        <v>1</v>
      </c>
      <c r="F100">
        <v>1</v>
      </c>
      <c r="G100">
        <v>1</v>
      </c>
      <c r="H100">
        <v>5</v>
      </c>
      <c r="I100">
        <v>3</v>
      </c>
      <c r="J100">
        <v>3</v>
      </c>
      <c r="K100">
        <v>1</v>
      </c>
      <c r="L100">
        <v>4</v>
      </c>
      <c r="M100">
        <v>4</v>
      </c>
      <c r="N100" t="s">
        <v>18</v>
      </c>
      <c r="O100" t="s">
        <v>23</v>
      </c>
      <c r="P100" t="s">
        <v>24</v>
      </c>
      <c r="Q100">
        <v>1</v>
      </c>
      <c r="R100">
        <v>1</v>
      </c>
      <c r="S100">
        <v>2</v>
      </c>
      <c r="T100">
        <v>3</v>
      </c>
      <c r="U100">
        <v>4</v>
      </c>
      <c r="V100" t="s">
        <v>35</v>
      </c>
      <c r="AA100" t="s">
        <v>33</v>
      </c>
      <c r="AB100" t="s">
        <v>42</v>
      </c>
      <c r="AC100" t="s">
        <v>51</v>
      </c>
      <c r="AD100" t="s">
        <v>34</v>
      </c>
    </row>
    <row r="101" spans="1:30" ht="15" customHeight="1" x14ac:dyDescent="0.25">
      <c r="A101">
        <v>99</v>
      </c>
      <c r="B101">
        <v>2</v>
      </c>
      <c r="C101">
        <v>1</v>
      </c>
      <c r="D101">
        <v>1</v>
      </c>
      <c r="E101">
        <v>1</v>
      </c>
      <c r="F101">
        <v>2</v>
      </c>
      <c r="G101">
        <v>1</v>
      </c>
      <c r="H101">
        <v>5</v>
      </c>
      <c r="I101">
        <v>4</v>
      </c>
      <c r="J101">
        <v>3</v>
      </c>
      <c r="K101">
        <v>1</v>
      </c>
      <c r="L101">
        <v>4</v>
      </c>
      <c r="M101">
        <v>3</v>
      </c>
      <c r="N101" t="s">
        <v>18</v>
      </c>
      <c r="O101" t="s">
        <v>23</v>
      </c>
      <c r="P101" t="s">
        <v>24</v>
      </c>
      <c r="Q101">
        <v>3</v>
      </c>
      <c r="R101">
        <v>5</v>
      </c>
      <c r="S101">
        <v>5</v>
      </c>
      <c r="T101">
        <v>4</v>
      </c>
      <c r="U101">
        <v>4</v>
      </c>
      <c r="V101" t="s">
        <v>35</v>
      </c>
      <c r="W101">
        <v>3</v>
      </c>
      <c r="X101">
        <v>4</v>
      </c>
      <c r="Y101">
        <v>4</v>
      </c>
      <c r="Z101">
        <v>5</v>
      </c>
      <c r="AA101" t="s">
        <v>33</v>
      </c>
      <c r="AB101" t="s">
        <v>42</v>
      </c>
      <c r="AC101" t="s">
        <v>51</v>
      </c>
      <c r="AD101" t="s">
        <v>34</v>
      </c>
    </row>
    <row r="102" spans="1:30" ht="15" customHeight="1" x14ac:dyDescent="0.25">
      <c r="A102">
        <v>100</v>
      </c>
      <c r="B102">
        <v>3</v>
      </c>
      <c r="C102">
        <v>1</v>
      </c>
      <c r="D102">
        <v>3</v>
      </c>
      <c r="E102">
        <v>3</v>
      </c>
      <c r="F102">
        <v>3</v>
      </c>
      <c r="G102">
        <v>3</v>
      </c>
      <c r="H102">
        <v>5</v>
      </c>
      <c r="I102">
        <v>2</v>
      </c>
      <c r="J102">
        <v>3</v>
      </c>
      <c r="K102">
        <v>3</v>
      </c>
      <c r="L102">
        <v>3</v>
      </c>
      <c r="M102">
        <v>3</v>
      </c>
      <c r="N102" t="s">
        <v>18</v>
      </c>
      <c r="O102" t="s">
        <v>23</v>
      </c>
      <c r="P102" t="s">
        <v>24</v>
      </c>
      <c r="Q102">
        <v>4</v>
      </c>
      <c r="R102">
        <v>3</v>
      </c>
      <c r="S102">
        <v>4</v>
      </c>
      <c r="T102">
        <v>4</v>
      </c>
      <c r="U102">
        <v>3</v>
      </c>
      <c r="V102" t="s">
        <v>33</v>
      </c>
      <c r="W102">
        <v>2</v>
      </c>
      <c r="X102">
        <v>5</v>
      </c>
      <c r="Y102">
        <v>5</v>
      </c>
      <c r="Z102">
        <v>4</v>
      </c>
      <c r="AA102" t="s">
        <v>34</v>
      </c>
      <c r="AB102" t="s">
        <v>42</v>
      </c>
      <c r="AC102" t="s">
        <v>51</v>
      </c>
      <c r="AD102" t="s">
        <v>33</v>
      </c>
    </row>
    <row r="103" spans="1:30" ht="15" customHeight="1" x14ac:dyDescent="0.25">
      <c r="A103">
        <v>101</v>
      </c>
      <c r="B103">
        <v>3</v>
      </c>
      <c r="C103">
        <v>1</v>
      </c>
      <c r="D103">
        <v>2</v>
      </c>
      <c r="E103">
        <v>2</v>
      </c>
      <c r="F103">
        <v>1</v>
      </c>
      <c r="G103">
        <v>1</v>
      </c>
      <c r="H103">
        <v>4</v>
      </c>
      <c r="I103">
        <v>3</v>
      </c>
      <c r="J103">
        <v>3</v>
      </c>
      <c r="K103">
        <v>4</v>
      </c>
      <c r="L103">
        <v>3</v>
      </c>
      <c r="M103">
        <v>2</v>
      </c>
      <c r="N103" t="s">
        <v>21</v>
      </c>
      <c r="O103" t="s">
        <v>23</v>
      </c>
      <c r="P103" t="s">
        <v>24</v>
      </c>
      <c r="Q103">
        <v>1</v>
      </c>
      <c r="R103">
        <v>1</v>
      </c>
      <c r="S103">
        <v>1</v>
      </c>
      <c r="T103">
        <v>4</v>
      </c>
      <c r="U103">
        <v>4</v>
      </c>
      <c r="V103" t="s">
        <v>33</v>
      </c>
      <c r="W103">
        <v>3</v>
      </c>
      <c r="X103">
        <v>4</v>
      </c>
      <c r="Y103">
        <v>4</v>
      </c>
      <c r="Z103">
        <v>4</v>
      </c>
      <c r="AA103" t="s">
        <v>34</v>
      </c>
      <c r="AB103" t="s">
        <v>42</v>
      </c>
      <c r="AC103" t="s">
        <v>51</v>
      </c>
      <c r="AD103" t="s">
        <v>33</v>
      </c>
    </row>
    <row r="104" spans="1:30" ht="15" customHeight="1" x14ac:dyDescent="0.25">
      <c r="A104">
        <v>102</v>
      </c>
      <c r="B104">
        <v>3</v>
      </c>
      <c r="C104">
        <v>1</v>
      </c>
      <c r="D104">
        <v>3</v>
      </c>
      <c r="E104">
        <v>1</v>
      </c>
      <c r="F104">
        <v>2</v>
      </c>
      <c r="G104">
        <v>1</v>
      </c>
      <c r="H104">
        <v>3</v>
      </c>
      <c r="I104">
        <v>2</v>
      </c>
      <c r="J104">
        <v>3</v>
      </c>
      <c r="K104">
        <v>2</v>
      </c>
      <c r="L104">
        <v>3</v>
      </c>
      <c r="M104">
        <v>1</v>
      </c>
      <c r="N104" t="s">
        <v>22</v>
      </c>
      <c r="O104" t="s">
        <v>23</v>
      </c>
      <c r="P104" t="s">
        <v>24</v>
      </c>
      <c r="Q104">
        <v>5</v>
      </c>
      <c r="R104">
        <v>4</v>
      </c>
      <c r="S104">
        <v>4</v>
      </c>
      <c r="T104">
        <v>4</v>
      </c>
      <c r="U104">
        <v>5</v>
      </c>
      <c r="V104" t="s">
        <v>35</v>
      </c>
      <c r="W104">
        <v>2</v>
      </c>
      <c r="X104">
        <v>4</v>
      </c>
      <c r="Y104">
        <v>4</v>
      </c>
      <c r="Z104">
        <v>4</v>
      </c>
      <c r="AA104" t="s">
        <v>34</v>
      </c>
      <c r="AB104" t="s">
        <v>43</v>
      </c>
      <c r="AC104" t="s">
        <v>52</v>
      </c>
      <c r="AD104" t="s">
        <v>33</v>
      </c>
    </row>
    <row r="105" spans="1:30" ht="15" customHeight="1" x14ac:dyDescent="0.25">
      <c r="A105">
        <v>103</v>
      </c>
      <c r="B105">
        <v>3</v>
      </c>
      <c r="C105">
        <v>1</v>
      </c>
      <c r="D105">
        <v>1</v>
      </c>
      <c r="E105">
        <v>1</v>
      </c>
      <c r="F105">
        <v>1</v>
      </c>
      <c r="G105">
        <v>3</v>
      </c>
      <c r="H105">
        <v>4</v>
      </c>
      <c r="I105">
        <v>3</v>
      </c>
      <c r="J105">
        <v>3</v>
      </c>
      <c r="K105">
        <v>1</v>
      </c>
      <c r="L105">
        <v>3</v>
      </c>
      <c r="M105">
        <v>4</v>
      </c>
      <c r="N105" t="s">
        <v>18</v>
      </c>
      <c r="O105" t="s">
        <v>19</v>
      </c>
      <c r="P105" t="s">
        <v>24</v>
      </c>
      <c r="Q105">
        <v>3</v>
      </c>
      <c r="R105">
        <v>3</v>
      </c>
      <c r="S105">
        <v>3</v>
      </c>
      <c r="T105">
        <v>3</v>
      </c>
      <c r="U105">
        <v>5</v>
      </c>
      <c r="V105" t="s">
        <v>33</v>
      </c>
      <c r="W105">
        <v>2</v>
      </c>
      <c r="X105">
        <v>4</v>
      </c>
      <c r="Y105">
        <v>5</v>
      </c>
      <c r="Z105">
        <v>3</v>
      </c>
      <c r="AA105" t="s">
        <v>35</v>
      </c>
      <c r="AB105" t="s">
        <v>42</v>
      </c>
      <c r="AC105" t="s">
        <v>51</v>
      </c>
      <c r="AD105" t="s">
        <v>35</v>
      </c>
    </row>
    <row r="106" spans="1:30" ht="15" customHeight="1" x14ac:dyDescent="0.25">
      <c r="A106">
        <v>104</v>
      </c>
      <c r="B106">
        <v>2</v>
      </c>
      <c r="C106">
        <v>1</v>
      </c>
      <c r="D106">
        <v>3</v>
      </c>
      <c r="E106">
        <v>2</v>
      </c>
      <c r="F106">
        <v>1</v>
      </c>
      <c r="G106">
        <v>2</v>
      </c>
      <c r="H106">
        <v>3</v>
      </c>
      <c r="I106">
        <v>1</v>
      </c>
      <c r="J106">
        <v>3</v>
      </c>
      <c r="K106">
        <v>3</v>
      </c>
      <c r="L106">
        <v>4</v>
      </c>
      <c r="M106">
        <v>3</v>
      </c>
      <c r="N106" t="s">
        <v>22</v>
      </c>
      <c r="O106" t="s">
        <v>19</v>
      </c>
      <c r="P106" t="s">
        <v>24</v>
      </c>
      <c r="Q106">
        <v>3</v>
      </c>
      <c r="R106">
        <v>4</v>
      </c>
      <c r="S106">
        <v>4</v>
      </c>
      <c r="T106">
        <v>3</v>
      </c>
      <c r="U106">
        <v>4</v>
      </c>
      <c r="V106" t="s">
        <v>34</v>
      </c>
      <c r="W106">
        <v>1</v>
      </c>
      <c r="X106">
        <v>4</v>
      </c>
      <c r="Y106">
        <v>4</v>
      </c>
      <c r="Z106">
        <v>4</v>
      </c>
      <c r="AA106" t="s">
        <v>35</v>
      </c>
      <c r="AB106" t="s">
        <v>41</v>
      </c>
      <c r="AC106" t="s">
        <v>52</v>
      </c>
      <c r="AD106" t="s">
        <v>33</v>
      </c>
    </row>
    <row r="107" spans="1:30" ht="15" customHeight="1" x14ac:dyDescent="0.25">
      <c r="A107">
        <v>105</v>
      </c>
      <c r="B107">
        <v>3</v>
      </c>
      <c r="C107">
        <v>1</v>
      </c>
      <c r="D107">
        <v>2</v>
      </c>
      <c r="E107">
        <v>1</v>
      </c>
      <c r="F107">
        <v>2</v>
      </c>
      <c r="G107">
        <v>1</v>
      </c>
      <c r="H107">
        <v>3</v>
      </c>
      <c r="I107">
        <v>1</v>
      </c>
      <c r="J107">
        <v>2</v>
      </c>
      <c r="K107">
        <v>4</v>
      </c>
      <c r="L107">
        <v>5</v>
      </c>
      <c r="M107">
        <v>5</v>
      </c>
      <c r="N107" t="s">
        <v>22</v>
      </c>
      <c r="O107" t="s">
        <v>19</v>
      </c>
      <c r="P107" t="s">
        <v>24</v>
      </c>
      <c r="Q107">
        <v>3</v>
      </c>
      <c r="R107">
        <v>3</v>
      </c>
      <c r="S107">
        <v>3</v>
      </c>
      <c r="T107">
        <v>3</v>
      </c>
      <c r="U107">
        <v>1</v>
      </c>
      <c r="V107" t="s">
        <v>34</v>
      </c>
      <c r="W107">
        <v>4</v>
      </c>
      <c r="X107">
        <v>4</v>
      </c>
      <c r="Y107">
        <v>4</v>
      </c>
      <c r="Z107">
        <v>3</v>
      </c>
      <c r="AA107" t="s">
        <v>33</v>
      </c>
      <c r="AB107" t="s">
        <v>43</v>
      </c>
      <c r="AC107" t="s">
        <v>52</v>
      </c>
      <c r="AD107" t="s">
        <v>35</v>
      </c>
    </row>
    <row r="108" spans="1:30" ht="15" customHeight="1" x14ac:dyDescent="0.25">
      <c r="A108">
        <v>106</v>
      </c>
      <c r="B108">
        <v>1</v>
      </c>
      <c r="C108">
        <v>2</v>
      </c>
      <c r="D108">
        <v>3</v>
      </c>
      <c r="E108">
        <v>3</v>
      </c>
      <c r="F108">
        <v>3</v>
      </c>
      <c r="G108">
        <v>3</v>
      </c>
      <c r="H108">
        <v>5</v>
      </c>
      <c r="I108">
        <v>4</v>
      </c>
      <c r="J108">
        <v>3</v>
      </c>
      <c r="K108">
        <v>2</v>
      </c>
      <c r="L108">
        <v>4</v>
      </c>
      <c r="M108">
        <v>3</v>
      </c>
      <c r="N108" t="s">
        <v>18</v>
      </c>
      <c r="O108" t="s">
        <v>23</v>
      </c>
      <c r="P108" t="s">
        <v>20</v>
      </c>
      <c r="Q108">
        <v>4</v>
      </c>
      <c r="R108">
        <v>5</v>
      </c>
      <c r="S108">
        <v>5</v>
      </c>
      <c r="T108">
        <v>3</v>
      </c>
      <c r="U108">
        <v>4</v>
      </c>
      <c r="V108" t="s">
        <v>34</v>
      </c>
      <c r="W108">
        <v>2</v>
      </c>
      <c r="X108">
        <v>3</v>
      </c>
      <c r="Y108">
        <v>5</v>
      </c>
      <c r="Z108">
        <v>3</v>
      </c>
      <c r="AA108" t="s">
        <v>33</v>
      </c>
      <c r="AB108" t="s">
        <v>41</v>
      </c>
      <c r="AC108" t="s">
        <v>51</v>
      </c>
      <c r="AD108" t="s">
        <v>34</v>
      </c>
    </row>
    <row r="109" spans="1:30" ht="15" customHeight="1" x14ac:dyDescent="0.25">
      <c r="A109">
        <v>107</v>
      </c>
      <c r="B109">
        <v>3</v>
      </c>
      <c r="C109">
        <v>2</v>
      </c>
      <c r="D109">
        <v>3</v>
      </c>
      <c r="E109">
        <v>2</v>
      </c>
      <c r="F109">
        <v>3</v>
      </c>
      <c r="G109">
        <v>3</v>
      </c>
      <c r="H109">
        <v>5</v>
      </c>
      <c r="I109">
        <v>3</v>
      </c>
      <c r="J109">
        <v>3</v>
      </c>
      <c r="K109">
        <v>2</v>
      </c>
      <c r="L109">
        <v>4</v>
      </c>
      <c r="M109">
        <v>3</v>
      </c>
      <c r="N109" t="s">
        <v>18</v>
      </c>
      <c r="O109" t="s">
        <v>23</v>
      </c>
      <c r="P109" t="s">
        <v>20</v>
      </c>
      <c r="Q109">
        <v>3</v>
      </c>
      <c r="R109">
        <v>3</v>
      </c>
      <c r="S109">
        <v>3</v>
      </c>
      <c r="T109">
        <v>3</v>
      </c>
      <c r="U109">
        <v>3</v>
      </c>
      <c r="V109" t="s">
        <v>35</v>
      </c>
      <c r="W109">
        <v>2</v>
      </c>
      <c r="X109">
        <v>2</v>
      </c>
      <c r="AA109" t="s">
        <v>33</v>
      </c>
      <c r="AB109" t="s">
        <v>42</v>
      </c>
      <c r="AC109" t="s">
        <v>51</v>
      </c>
      <c r="AD109" t="s">
        <v>34</v>
      </c>
    </row>
    <row r="110" spans="1:30" ht="15" customHeight="1" x14ac:dyDescent="0.25">
      <c r="A110">
        <v>108</v>
      </c>
      <c r="B110">
        <v>2</v>
      </c>
      <c r="C110">
        <v>2</v>
      </c>
      <c r="D110">
        <v>2</v>
      </c>
      <c r="E110">
        <v>2</v>
      </c>
      <c r="F110">
        <v>2</v>
      </c>
      <c r="G110">
        <v>2</v>
      </c>
      <c r="H110">
        <v>5</v>
      </c>
      <c r="I110">
        <v>3</v>
      </c>
      <c r="J110">
        <v>3</v>
      </c>
      <c r="K110">
        <v>2</v>
      </c>
      <c r="L110">
        <v>4</v>
      </c>
      <c r="M110">
        <v>4</v>
      </c>
      <c r="N110" t="s">
        <v>18</v>
      </c>
      <c r="O110" t="s">
        <v>23</v>
      </c>
      <c r="P110" t="s">
        <v>20</v>
      </c>
      <c r="Q110">
        <v>4</v>
      </c>
      <c r="R110">
        <v>4</v>
      </c>
      <c r="S110">
        <v>4</v>
      </c>
      <c r="T110">
        <v>4</v>
      </c>
      <c r="U110">
        <v>4</v>
      </c>
      <c r="V110" t="s">
        <v>35</v>
      </c>
      <c r="W110">
        <v>4</v>
      </c>
      <c r="X110">
        <v>4</v>
      </c>
      <c r="Y110">
        <v>4</v>
      </c>
      <c r="Z110">
        <v>4</v>
      </c>
      <c r="AA110" t="s">
        <v>34</v>
      </c>
      <c r="AB110" t="s">
        <v>44</v>
      </c>
      <c r="AC110" t="s">
        <v>51</v>
      </c>
      <c r="AD110" t="s">
        <v>34</v>
      </c>
    </row>
    <row r="111" spans="1:30" ht="15" customHeight="1" x14ac:dyDescent="0.25">
      <c r="A111">
        <v>109</v>
      </c>
      <c r="B111">
        <v>1</v>
      </c>
      <c r="C111">
        <v>2</v>
      </c>
      <c r="D111">
        <v>2</v>
      </c>
      <c r="E111">
        <v>2</v>
      </c>
      <c r="F111">
        <v>2</v>
      </c>
      <c r="G111">
        <v>2</v>
      </c>
      <c r="H111">
        <v>5</v>
      </c>
      <c r="I111">
        <v>4</v>
      </c>
      <c r="J111">
        <v>3</v>
      </c>
      <c r="K111">
        <v>2</v>
      </c>
      <c r="L111">
        <v>4</v>
      </c>
      <c r="M111">
        <v>4</v>
      </c>
      <c r="N111" t="s">
        <v>18</v>
      </c>
      <c r="O111" t="s">
        <v>23</v>
      </c>
      <c r="P111" t="s">
        <v>20</v>
      </c>
      <c r="Q111">
        <v>3</v>
      </c>
      <c r="S111">
        <v>3</v>
      </c>
      <c r="T111">
        <v>5</v>
      </c>
      <c r="U111">
        <v>4</v>
      </c>
      <c r="V111" t="s">
        <v>33</v>
      </c>
      <c r="W111">
        <v>4</v>
      </c>
      <c r="X111">
        <v>4</v>
      </c>
      <c r="Y111">
        <v>4</v>
      </c>
      <c r="Z111">
        <v>4</v>
      </c>
      <c r="AA111" t="s">
        <v>34</v>
      </c>
      <c r="AB111" t="s">
        <v>41</v>
      </c>
      <c r="AC111" t="s">
        <v>51</v>
      </c>
      <c r="AD111" t="s">
        <v>34</v>
      </c>
    </row>
    <row r="112" spans="1:30" ht="15" customHeight="1" x14ac:dyDescent="0.25">
      <c r="A112">
        <v>110</v>
      </c>
      <c r="B112">
        <v>3</v>
      </c>
      <c r="C112">
        <v>2</v>
      </c>
      <c r="D112">
        <v>3</v>
      </c>
      <c r="E112">
        <v>2</v>
      </c>
      <c r="F112">
        <v>2</v>
      </c>
      <c r="G112">
        <v>3</v>
      </c>
      <c r="H112">
        <v>4</v>
      </c>
      <c r="I112">
        <v>3</v>
      </c>
      <c r="J112">
        <v>3</v>
      </c>
      <c r="K112">
        <v>2</v>
      </c>
      <c r="L112">
        <v>5</v>
      </c>
      <c r="M112">
        <v>4</v>
      </c>
      <c r="N112" t="s">
        <v>18</v>
      </c>
      <c r="O112" t="s">
        <v>23</v>
      </c>
      <c r="P112" t="s">
        <v>20</v>
      </c>
      <c r="Q112">
        <v>4</v>
      </c>
      <c r="R112">
        <v>4</v>
      </c>
      <c r="S112">
        <v>4</v>
      </c>
      <c r="T112">
        <v>4</v>
      </c>
      <c r="U112">
        <v>4</v>
      </c>
      <c r="V112" t="s">
        <v>33</v>
      </c>
      <c r="W112">
        <v>2</v>
      </c>
      <c r="X112">
        <v>4</v>
      </c>
      <c r="Y112">
        <v>4</v>
      </c>
      <c r="Z112">
        <v>3</v>
      </c>
      <c r="AA112" t="s">
        <v>34</v>
      </c>
      <c r="AB112" t="s">
        <v>42</v>
      </c>
      <c r="AC112" t="s">
        <v>51</v>
      </c>
      <c r="AD112" t="s">
        <v>34</v>
      </c>
    </row>
    <row r="113" spans="1:30" ht="15" customHeight="1" x14ac:dyDescent="0.25">
      <c r="A113">
        <v>111</v>
      </c>
      <c r="B113">
        <v>3</v>
      </c>
      <c r="C113">
        <v>2</v>
      </c>
      <c r="D113">
        <v>2</v>
      </c>
      <c r="E113">
        <v>3</v>
      </c>
      <c r="F113">
        <v>2</v>
      </c>
      <c r="G113">
        <v>2</v>
      </c>
      <c r="H113">
        <v>4</v>
      </c>
      <c r="I113">
        <v>4</v>
      </c>
      <c r="J113">
        <v>3</v>
      </c>
      <c r="K113">
        <v>3</v>
      </c>
      <c r="L113">
        <v>4</v>
      </c>
      <c r="M113">
        <v>3</v>
      </c>
      <c r="N113" t="s">
        <v>18</v>
      </c>
      <c r="O113" t="s">
        <v>23</v>
      </c>
      <c r="P113" t="s">
        <v>20</v>
      </c>
      <c r="Q113">
        <v>5</v>
      </c>
      <c r="R113">
        <v>3</v>
      </c>
      <c r="S113">
        <v>3</v>
      </c>
      <c r="T113">
        <v>3</v>
      </c>
      <c r="U113">
        <v>4</v>
      </c>
      <c r="V113" t="s">
        <v>33</v>
      </c>
      <c r="W113">
        <v>1</v>
      </c>
      <c r="X113">
        <v>2</v>
      </c>
      <c r="Y113">
        <v>4</v>
      </c>
      <c r="Z113">
        <v>4</v>
      </c>
      <c r="AA113" t="s">
        <v>35</v>
      </c>
      <c r="AB113" t="s">
        <v>43</v>
      </c>
      <c r="AC113" t="s">
        <v>51</v>
      </c>
      <c r="AD113" t="s">
        <v>34</v>
      </c>
    </row>
    <row r="114" spans="1:30" ht="15" customHeight="1" x14ac:dyDescent="0.25">
      <c r="A114">
        <v>112</v>
      </c>
      <c r="B114">
        <v>1</v>
      </c>
      <c r="C114">
        <v>2</v>
      </c>
      <c r="D114">
        <v>3</v>
      </c>
      <c r="E114">
        <v>2</v>
      </c>
      <c r="F114">
        <v>3</v>
      </c>
      <c r="G114">
        <v>3</v>
      </c>
      <c r="H114">
        <v>4</v>
      </c>
      <c r="I114">
        <v>4</v>
      </c>
      <c r="J114">
        <v>3</v>
      </c>
      <c r="K114">
        <v>2</v>
      </c>
      <c r="L114">
        <v>5</v>
      </c>
      <c r="M114">
        <v>4</v>
      </c>
      <c r="N114" t="s">
        <v>18</v>
      </c>
      <c r="O114" t="s">
        <v>23</v>
      </c>
      <c r="P114" t="s">
        <v>20</v>
      </c>
      <c r="Q114">
        <v>5</v>
      </c>
      <c r="R114">
        <v>3</v>
      </c>
      <c r="S114">
        <v>3</v>
      </c>
      <c r="T114">
        <v>5</v>
      </c>
      <c r="U114">
        <v>5</v>
      </c>
      <c r="V114" t="s">
        <v>33</v>
      </c>
      <c r="W114">
        <v>3</v>
      </c>
      <c r="X114">
        <v>5</v>
      </c>
      <c r="Y114">
        <v>4</v>
      </c>
      <c r="Z114">
        <v>4</v>
      </c>
      <c r="AA114" t="s">
        <v>35</v>
      </c>
      <c r="AB114" t="s">
        <v>42</v>
      </c>
      <c r="AC114" t="s">
        <v>51</v>
      </c>
      <c r="AD114" t="s">
        <v>34</v>
      </c>
    </row>
    <row r="115" spans="1:30" ht="15" customHeight="1" x14ac:dyDescent="0.25">
      <c r="A115">
        <v>113</v>
      </c>
      <c r="B115">
        <v>4</v>
      </c>
      <c r="C115">
        <v>2</v>
      </c>
      <c r="D115">
        <v>1</v>
      </c>
      <c r="E115">
        <v>2</v>
      </c>
      <c r="F115">
        <v>1</v>
      </c>
      <c r="G115">
        <v>1</v>
      </c>
      <c r="H115">
        <v>5</v>
      </c>
      <c r="I115">
        <v>3</v>
      </c>
      <c r="J115">
        <v>5</v>
      </c>
      <c r="K115">
        <v>2</v>
      </c>
      <c r="L115">
        <v>3</v>
      </c>
      <c r="M115">
        <v>3</v>
      </c>
      <c r="N115" t="s">
        <v>18</v>
      </c>
      <c r="O115" t="s">
        <v>23</v>
      </c>
      <c r="P115" t="s">
        <v>20</v>
      </c>
      <c r="Q115">
        <v>3</v>
      </c>
      <c r="R115">
        <v>3</v>
      </c>
      <c r="S115">
        <v>4</v>
      </c>
      <c r="T115">
        <v>4</v>
      </c>
      <c r="U115">
        <v>4</v>
      </c>
      <c r="V115" t="s">
        <v>34</v>
      </c>
      <c r="W115">
        <v>2</v>
      </c>
      <c r="X115">
        <v>4</v>
      </c>
      <c r="Y115">
        <v>4</v>
      </c>
      <c r="Z115">
        <v>4</v>
      </c>
      <c r="AA115" t="s">
        <v>33</v>
      </c>
      <c r="AB115" t="s">
        <v>45</v>
      </c>
      <c r="AC115" t="s">
        <v>51</v>
      </c>
      <c r="AD115" t="s">
        <v>34</v>
      </c>
    </row>
    <row r="116" spans="1:30" ht="15" customHeight="1" x14ac:dyDescent="0.25">
      <c r="A116">
        <v>114</v>
      </c>
      <c r="B116">
        <v>1</v>
      </c>
      <c r="C116">
        <v>2</v>
      </c>
      <c r="D116">
        <v>2</v>
      </c>
      <c r="E116">
        <v>1</v>
      </c>
      <c r="F116">
        <v>1</v>
      </c>
      <c r="G116">
        <v>1</v>
      </c>
      <c r="H116">
        <v>5</v>
      </c>
      <c r="I116">
        <v>3</v>
      </c>
      <c r="J116">
        <v>5</v>
      </c>
      <c r="K116">
        <v>1</v>
      </c>
      <c r="L116">
        <v>3</v>
      </c>
      <c r="M116">
        <v>3</v>
      </c>
      <c r="N116" t="s">
        <v>18</v>
      </c>
      <c r="O116" t="s">
        <v>23</v>
      </c>
      <c r="P116" t="s">
        <v>20</v>
      </c>
      <c r="Q116">
        <v>4</v>
      </c>
      <c r="R116">
        <v>4</v>
      </c>
      <c r="S116">
        <v>4</v>
      </c>
      <c r="T116">
        <v>4</v>
      </c>
      <c r="U116">
        <v>4</v>
      </c>
      <c r="V116" t="s">
        <v>34</v>
      </c>
      <c r="W116">
        <v>4</v>
      </c>
      <c r="X116">
        <v>4</v>
      </c>
      <c r="Y116">
        <v>4</v>
      </c>
      <c r="Z116">
        <v>4</v>
      </c>
      <c r="AA116" t="s">
        <v>33</v>
      </c>
      <c r="AB116" t="s">
        <v>41</v>
      </c>
      <c r="AC116" t="s">
        <v>51</v>
      </c>
      <c r="AD116" t="s">
        <v>34</v>
      </c>
    </row>
    <row r="117" spans="1:30" ht="15" customHeight="1" x14ac:dyDescent="0.25">
      <c r="A117">
        <v>115</v>
      </c>
      <c r="B117">
        <v>2</v>
      </c>
      <c r="C117">
        <v>2</v>
      </c>
      <c r="D117">
        <v>3</v>
      </c>
      <c r="E117">
        <v>3</v>
      </c>
      <c r="F117">
        <v>3</v>
      </c>
      <c r="G117">
        <v>3</v>
      </c>
      <c r="H117">
        <v>4</v>
      </c>
      <c r="I117">
        <v>4</v>
      </c>
      <c r="J117">
        <v>3</v>
      </c>
      <c r="K117">
        <v>3</v>
      </c>
      <c r="L117">
        <v>3</v>
      </c>
      <c r="M117">
        <v>3</v>
      </c>
      <c r="N117" t="s">
        <v>18</v>
      </c>
      <c r="O117" t="s">
        <v>23</v>
      </c>
      <c r="P117" t="s">
        <v>20</v>
      </c>
      <c r="Q117">
        <v>4</v>
      </c>
      <c r="R117">
        <v>3</v>
      </c>
      <c r="S117">
        <v>4</v>
      </c>
      <c r="T117">
        <v>4</v>
      </c>
      <c r="U117">
        <v>4</v>
      </c>
      <c r="V117" t="s">
        <v>34</v>
      </c>
      <c r="W117">
        <v>4</v>
      </c>
      <c r="X117">
        <v>4</v>
      </c>
      <c r="Y117">
        <v>4</v>
      </c>
      <c r="Z117">
        <v>4</v>
      </c>
      <c r="AA117" t="s">
        <v>33</v>
      </c>
      <c r="AB117" t="s">
        <v>41</v>
      </c>
      <c r="AC117" t="s">
        <v>51</v>
      </c>
      <c r="AD117" t="s">
        <v>34</v>
      </c>
    </row>
    <row r="118" spans="1:30" ht="15" customHeight="1" x14ac:dyDescent="0.25">
      <c r="A118">
        <v>116</v>
      </c>
      <c r="B118">
        <v>3</v>
      </c>
      <c r="C118">
        <v>2</v>
      </c>
      <c r="D118">
        <v>2</v>
      </c>
      <c r="E118">
        <v>2</v>
      </c>
      <c r="F118">
        <v>2</v>
      </c>
      <c r="G118">
        <v>1</v>
      </c>
      <c r="H118">
        <v>4</v>
      </c>
      <c r="I118">
        <v>3</v>
      </c>
      <c r="J118">
        <v>3</v>
      </c>
      <c r="K118">
        <v>2</v>
      </c>
      <c r="L118">
        <v>4</v>
      </c>
      <c r="M118">
        <v>4</v>
      </c>
      <c r="N118" t="s">
        <v>18</v>
      </c>
      <c r="O118" t="s">
        <v>23</v>
      </c>
      <c r="P118" t="s">
        <v>20</v>
      </c>
      <c r="Q118">
        <v>5</v>
      </c>
      <c r="R118">
        <v>4</v>
      </c>
      <c r="S118">
        <v>5</v>
      </c>
      <c r="T118">
        <v>5</v>
      </c>
      <c r="U118">
        <v>4</v>
      </c>
      <c r="V118" t="s">
        <v>35</v>
      </c>
      <c r="W118">
        <v>2</v>
      </c>
      <c r="X118">
        <v>4</v>
      </c>
      <c r="Y118">
        <v>5</v>
      </c>
      <c r="Z118">
        <v>4</v>
      </c>
      <c r="AA118" t="s">
        <v>34</v>
      </c>
      <c r="AB118" t="s">
        <v>42</v>
      </c>
      <c r="AC118" t="s">
        <v>51</v>
      </c>
      <c r="AD118" t="s">
        <v>34</v>
      </c>
    </row>
    <row r="119" spans="1:30" ht="15" customHeight="1" x14ac:dyDescent="0.25">
      <c r="A119">
        <v>117</v>
      </c>
      <c r="B119">
        <v>1</v>
      </c>
      <c r="C119">
        <v>2</v>
      </c>
      <c r="D119">
        <v>3</v>
      </c>
      <c r="E119">
        <v>1</v>
      </c>
      <c r="F119">
        <v>3</v>
      </c>
      <c r="G119">
        <v>2</v>
      </c>
      <c r="H119">
        <v>3</v>
      </c>
      <c r="I119">
        <v>4</v>
      </c>
      <c r="J119">
        <v>3</v>
      </c>
      <c r="K119">
        <v>1</v>
      </c>
      <c r="L119">
        <v>4</v>
      </c>
      <c r="M119">
        <v>2</v>
      </c>
      <c r="N119" t="s">
        <v>21</v>
      </c>
      <c r="O119" t="s">
        <v>23</v>
      </c>
      <c r="P119" t="s">
        <v>20</v>
      </c>
      <c r="Q119">
        <v>5</v>
      </c>
      <c r="R119">
        <v>4</v>
      </c>
      <c r="S119">
        <v>5</v>
      </c>
      <c r="T119">
        <v>5</v>
      </c>
      <c r="U119">
        <v>4</v>
      </c>
      <c r="V119" t="s">
        <v>35</v>
      </c>
      <c r="W119">
        <v>1</v>
      </c>
      <c r="X119">
        <v>1</v>
      </c>
      <c r="Y119">
        <v>1</v>
      </c>
      <c r="Z119">
        <v>1</v>
      </c>
      <c r="AA119" t="s">
        <v>35</v>
      </c>
      <c r="AB119" t="s">
        <v>42</v>
      </c>
      <c r="AC119" t="s">
        <v>51</v>
      </c>
      <c r="AD119" t="s">
        <v>33</v>
      </c>
    </row>
    <row r="120" spans="1:30" ht="15" customHeight="1" x14ac:dyDescent="0.25">
      <c r="A120">
        <v>118</v>
      </c>
      <c r="B120">
        <v>3</v>
      </c>
      <c r="C120">
        <v>2</v>
      </c>
      <c r="D120">
        <v>2</v>
      </c>
      <c r="E120">
        <v>2</v>
      </c>
      <c r="F120">
        <v>1</v>
      </c>
      <c r="G120">
        <v>2</v>
      </c>
      <c r="H120">
        <v>3</v>
      </c>
      <c r="I120">
        <v>3</v>
      </c>
      <c r="J120">
        <v>2</v>
      </c>
      <c r="K120">
        <v>3</v>
      </c>
      <c r="L120">
        <v>3</v>
      </c>
      <c r="M120">
        <v>2</v>
      </c>
      <c r="N120" t="s">
        <v>22</v>
      </c>
      <c r="O120" t="s">
        <v>23</v>
      </c>
      <c r="P120" t="s">
        <v>20</v>
      </c>
      <c r="Q120">
        <v>4</v>
      </c>
      <c r="R120">
        <v>4</v>
      </c>
      <c r="S120">
        <v>3</v>
      </c>
      <c r="T120">
        <v>5</v>
      </c>
      <c r="U120">
        <v>5</v>
      </c>
      <c r="V120" t="s">
        <v>33</v>
      </c>
      <c r="W120">
        <v>2</v>
      </c>
      <c r="X120">
        <v>2</v>
      </c>
      <c r="Y120">
        <v>3</v>
      </c>
      <c r="Z120">
        <v>4</v>
      </c>
      <c r="AA120" t="s">
        <v>34</v>
      </c>
      <c r="AB120" t="s">
        <v>44</v>
      </c>
      <c r="AC120" t="s">
        <v>51</v>
      </c>
      <c r="AD120" t="s">
        <v>34</v>
      </c>
    </row>
    <row r="121" spans="1:30" ht="15" customHeight="1" x14ac:dyDescent="0.25">
      <c r="A121">
        <v>119</v>
      </c>
      <c r="B121">
        <v>3</v>
      </c>
      <c r="C121">
        <v>2</v>
      </c>
      <c r="D121">
        <v>3</v>
      </c>
      <c r="E121">
        <v>2</v>
      </c>
      <c r="F121">
        <v>3</v>
      </c>
      <c r="G121">
        <v>2</v>
      </c>
      <c r="H121">
        <v>3</v>
      </c>
      <c r="I121">
        <v>3</v>
      </c>
      <c r="J121">
        <v>3</v>
      </c>
      <c r="K121">
        <v>4</v>
      </c>
      <c r="L121">
        <v>4</v>
      </c>
      <c r="M121">
        <v>2</v>
      </c>
      <c r="N121" t="s">
        <v>22</v>
      </c>
      <c r="O121" t="s">
        <v>23</v>
      </c>
      <c r="P121" t="s">
        <v>20</v>
      </c>
      <c r="Q121">
        <v>3</v>
      </c>
      <c r="R121">
        <v>4</v>
      </c>
      <c r="S121">
        <v>4</v>
      </c>
      <c r="T121">
        <v>3</v>
      </c>
      <c r="U121">
        <v>3</v>
      </c>
      <c r="V121" t="s">
        <v>33</v>
      </c>
      <c r="W121">
        <v>2</v>
      </c>
      <c r="X121">
        <v>4</v>
      </c>
      <c r="Y121">
        <v>4</v>
      </c>
      <c r="Z121">
        <v>3</v>
      </c>
      <c r="AA121" t="s">
        <v>35</v>
      </c>
      <c r="AB121" t="s">
        <v>42</v>
      </c>
      <c r="AC121" t="s">
        <v>50</v>
      </c>
      <c r="AD121" t="s">
        <v>33</v>
      </c>
    </row>
    <row r="122" spans="1:30" ht="15" customHeight="1" x14ac:dyDescent="0.25">
      <c r="A122">
        <v>120</v>
      </c>
      <c r="B122">
        <v>2</v>
      </c>
      <c r="C122">
        <v>2</v>
      </c>
      <c r="D122">
        <v>3</v>
      </c>
      <c r="E122">
        <v>2</v>
      </c>
      <c r="F122">
        <v>2</v>
      </c>
      <c r="G122">
        <v>2</v>
      </c>
      <c r="H122">
        <v>3</v>
      </c>
      <c r="I122">
        <v>3</v>
      </c>
      <c r="J122">
        <v>3</v>
      </c>
      <c r="K122">
        <v>3</v>
      </c>
      <c r="L122">
        <v>2</v>
      </c>
      <c r="M122">
        <v>2</v>
      </c>
      <c r="N122" t="s">
        <v>22</v>
      </c>
      <c r="O122" t="s">
        <v>23</v>
      </c>
      <c r="P122" t="s">
        <v>20</v>
      </c>
      <c r="Q122">
        <v>5</v>
      </c>
      <c r="R122">
        <v>5</v>
      </c>
      <c r="S122">
        <v>5</v>
      </c>
      <c r="T122">
        <v>5</v>
      </c>
      <c r="U122">
        <v>5</v>
      </c>
      <c r="V122" t="s">
        <v>33</v>
      </c>
      <c r="W122">
        <v>2</v>
      </c>
      <c r="X122">
        <v>5</v>
      </c>
      <c r="Y122">
        <v>5</v>
      </c>
      <c r="Z122">
        <v>5</v>
      </c>
      <c r="AA122" t="s">
        <v>35</v>
      </c>
      <c r="AB122" t="s">
        <v>42</v>
      </c>
      <c r="AC122" t="s">
        <v>52</v>
      </c>
      <c r="AD122" t="s">
        <v>33</v>
      </c>
    </row>
    <row r="123" spans="1:30" ht="15" customHeight="1" x14ac:dyDescent="0.25">
      <c r="A123">
        <v>121</v>
      </c>
      <c r="B123">
        <v>2</v>
      </c>
      <c r="C123">
        <v>2</v>
      </c>
      <c r="D123">
        <v>3</v>
      </c>
      <c r="E123">
        <v>1</v>
      </c>
      <c r="F123">
        <v>2</v>
      </c>
      <c r="G123">
        <v>2</v>
      </c>
      <c r="H123">
        <v>3</v>
      </c>
      <c r="I123">
        <v>3</v>
      </c>
      <c r="J123">
        <v>3</v>
      </c>
      <c r="K123">
        <v>4</v>
      </c>
      <c r="L123">
        <v>3</v>
      </c>
      <c r="M123">
        <v>2</v>
      </c>
      <c r="N123" t="s">
        <v>22</v>
      </c>
      <c r="O123" t="s">
        <v>23</v>
      </c>
      <c r="P123" t="s">
        <v>20</v>
      </c>
      <c r="Q123">
        <v>4</v>
      </c>
      <c r="R123">
        <v>5</v>
      </c>
      <c r="S123">
        <v>3</v>
      </c>
      <c r="T123">
        <v>4</v>
      </c>
      <c r="U123">
        <v>4</v>
      </c>
      <c r="V123" t="s">
        <v>33</v>
      </c>
      <c r="W123">
        <v>1</v>
      </c>
      <c r="X123">
        <v>1</v>
      </c>
      <c r="Y123">
        <v>1</v>
      </c>
      <c r="Z123">
        <v>1</v>
      </c>
      <c r="AA123" t="s">
        <v>34</v>
      </c>
      <c r="AB123" t="s">
        <v>41</v>
      </c>
      <c r="AC123" t="s">
        <v>49</v>
      </c>
      <c r="AD123" t="s">
        <v>35</v>
      </c>
    </row>
    <row r="124" spans="1:30" ht="15" customHeight="1" x14ac:dyDescent="0.25">
      <c r="A124">
        <v>122</v>
      </c>
      <c r="B124">
        <v>1</v>
      </c>
      <c r="C124">
        <v>2</v>
      </c>
      <c r="D124">
        <v>1</v>
      </c>
      <c r="E124">
        <v>3</v>
      </c>
      <c r="F124">
        <v>1</v>
      </c>
      <c r="G124">
        <v>1</v>
      </c>
      <c r="H124">
        <v>2</v>
      </c>
      <c r="I124">
        <v>3</v>
      </c>
      <c r="J124">
        <v>5</v>
      </c>
      <c r="K124">
        <v>4</v>
      </c>
      <c r="L124">
        <v>4</v>
      </c>
      <c r="M124">
        <v>1</v>
      </c>
      <c r="N124" t="s">
        <v>22</v>
      </c>
      <c r="O124" t="s">
        <v>23</v>
      </c>
      <c r="P124" t="s">
        <v>20</v>
      </c>
      <c r="Q124">
        <v>5</v>
      </c>
      <c r="R124">
        <v>5</v>
      </c>
      <c r="S124">
        <v>5</v>
      </c>
      <c r="T124">
        <v>5</v>
      </c>
      <c r="U124">
        <v>5</v>
      </c>
      <c r="V124" t="s">
        <v>34</v>
      </c>
      <c r="W124">
        <v>1</v>
      </c>
      <c r="X124">
        <v>5</v>
      </c>
      <c r="Y124">
        <v>5</v>
      </c>
      <c r="Z124">
        <v>4</v>
      </c>
      <c r="AA124" t="s">
        <v>33</v>
      </c>
      <c r="AB124" t="s">
        <v>45</v>
      </c>
      <c r="AC124" t="s">
        <v>51</v>
      </c>
      <c r="AD124" t="s">
        <v>35</v>
      </c>
    </row>
    <row r="125" spans="1:30" ht="15" customHeight="1" x14ac:dyDescent="0.25">
      <c r="A125">
        <v>123</v>
      </c>
      <c r="B125">
        <v>3</v>
      </c>
      <c r="C125">
        <v>2</v>
      </c>
      <c r="D125">
        <v>2</v>
      </c>
      <c r="E125">
        <v>2</v>
      </c>
      <c r="F125">
        <v>2</v>
      </c>
      <c r="G125">
        <v>2</v>
      </c>
      <c r="H125">
        <v>3</v>
      </c>
      <c r="I125">
        <v>3</v>
      </c>
      <c r="J125">
        <v>2</v>
      </c>
      <c r="K125">
        <v>3</v>
      </c>
      <c r="L125">
        <v>4</v>
      </c>
      <c r="M125">
        <v>2</v>
      </c>
      <c r="N125" t="s">
        <v>22</v>
      </c>
      <c r="O125" t="s">
        <v>23</v>
      </c>
      <c r="P125" t="s">
        <v>20</v>
      </c>
      <c r="Q125">
        <v>3</v>
      </c>
      <c r="R125">
        <v>4</v>
      </c>
      <c r="S125">
        <v>4</v>
      </c>
      <c r="T125">
        <v>4</v>
      </c>
      <c r="U125">
        <v>4</v>
      </c>
      <c r="V125" t="s">
        <v>34</v>
      </c>
      <c r="W125">
        <v>1</v>
      </c>
      <c r="X125">
        <v>4</v>
      </c>
      <c r="Y125">
        <v>5</v>
      </c>
      <c r="Z125">
        <v>4</v>
      </c>
      <c r="AA125" t="s">
        <v>33</v>
      </c>
      <c r="AB125" t="s">
        <v>42</v>
      </c>
      <c r="AC125" t="s">
        <v>52</v>
      </c>
      <c r="AD125" t="s">
        <v>33</v>
      </c>
    </row>
    <row r="126" spans="1:30" ht="15" customHeight="1" x14ac:dyDescent="0.25">
      <c r="A126">
        <v>124</v>
      </c>
      <c r="B126">
        <v>3</v>
      </c>
      <c r="C126">
        <v>2</v>
      </c>
      <c r="D126">
        <v>3</v>
      </c>
      <c r="E126">
        <v>2</v>
      </c>
      <c r="F126">
        <v>3</v>
      </c>
      <c r="G126">
        <v>3</v>
      </c>
      <c r="H126">
        <v>3</v>
      </c>
      <c r="I126">
        <v>3</v>
      </c>
      <c r="J126">
        <v>3</v>
      </c>
      <c r="K126">
        <v>2</v>
      </c>
      <c r="L126">
        <v>3</v>
      </c>
      <c r="M126">
        <v>3</v>
      </c>
      <c r="N126" t="s">
        <v>22</v>
      </c>
      <c r="O126" t="s">
        <v>23</v>
      </c>
      <c r="P126" t="s">
        <v>20</v>
      </c>
      <c r="Q126">
        <v>4</v>
      </c>
      <c r="R126">
        <v>3</v>
      </c>
      <c r="S126">
        <v>4</v>
      </c>
      <c r="T126">
        <v>4</v>
      </c>
      <c r="U126">
        <v>4</v>
      </c>
      <c r="V126" t="s">
        <v>34</v>
      </c>
      <c r="W126">
        <v>3</v>
      </c>
      <c r="X126">
        <v>4</v>
      </c>
      <c r="Y126">
        <v>5</v>
      </c>
      <c r="Z126">
        <v>4</v>
      </c>
      <c r="AA126" t="s">
        <v>34</v>
      </c>
      <c r="AB126" t="s">
        <v>42</v>
      </c>
      <c r="AC126" t="s">
        <v>52</v>
      </c>
      <c r="AD126" t="s">
        <v>33</v>
      </c>
    </row>
    <row r="127" spans="1:30" ht="15" customHeight="1" x14ac:dyDescent="0.25">
      <c r="A127">
        <v>125</v>
      </c>
      <c r="B127">
        <v>2</v>
      </c>
      <c r="C127">
        <v>2</v>
      </c>
      <c r="D127">
        <v>3</v>
      </c>
      <c r="E127">
        <v>2</v>
      </c>
      <c r="F127">
        <v>2</v>
      </c>
      <c r="G127">
        <v>2</v>
      </c>
      <c r="H127">
        <v>3</v>
      </c>
      <c r="I127">
        <v>3</v>
      </c>
      <c r="J127">
        <v>3</v>
      </c>
      <c r="K127">
        <v>3</v>
      </c>
      <c r="L127">
        <v>3</v>
      </c>
      <c r="M127">
        <v>2</v>
      </c>
      <c r="N127" t="s">
        <v>22</v>
      </c>
      <c r="O127" t="s">
        <v>23</v>
      </c>
      <c r="P127" t="s">
        <v>20</v>
      </c>
      <c r="Q127">
        <v>4</v>
      </c>
      <c r="R127">
        <v>4</v>
      </c>
      <c r="S127">
        <v>3</v>
      </c>
      <c r="T127">
        <v>3</v>
      </c>
      <c r="U127">
        <v>3</v>
      </c>
      <c r="V127" t="s">
        <v>35</v>
      </c>
      <c r="W127">
        <v>4</v>
      </c>
      <c r="X127">
        <v>3</v>
      </c>
      <c r="Y127">
        <v>3</v>
      </c>
      <c r="Z127">
        <v>3</v>
      </c>
      <c r="AA127" t="s">
        <v>34</v>
      </c>
      <c r="AB127" t="s">
        <v>42</v>
      </c>
      <c r="AC127" t="s">
        <v>52</v>
      </c>
      <c r="AD127" t="s">
        <v>33</v>
      </c>
    </row>
    <row r="128" spans="1:30" ht="15" customHeight="1" x14ac:dyDescent="0.25">
      <c r="A128">
        <v>126</v>
      </c>
      <c r="B128">
        <v>3</v>
      </c>
      <c r="C128">
        <v>2</v>
      </c>
      <c r="D128">
        <v>2</v>
      </c>
      <c r="E128">
        <v>2</v>
      </c>
      <c r="F128">
        <v>2</v>
      </c>
      <c r="G128">
        <v>2</v>
      </c>
      <c r="H128">
        <v>5</v>
      </c>
      <c r="I128">
        <v>4</v>
      </c>
      <c r="J128">
        <v>5</v>
      </c>
      <c r="K128">
        <v>1</v>
      </c>
      <c r="L128">
        <v>4</v>
      </c>
      <c r="M128">
        <v>3</v>
      </c>
      <c r="N128" t="s">
        <v>18</v>
      </c>
      <c r="O128" t="s">
        <v>19</v>
      </c>
      <c r="P128" t="s">
        <v>20</v>
      </c>
      <c r="Q128">
        <v>3</v>
      </c>
      <c r="R128">
        <v>3</v>
      </c>
      <c r="S128">
        <v>3</v>
      </c>
      <c r="T128">
        <v>3</v>
      </c>
      <c r="U128">
        <v>3</v>
      </c>
      <c r="V128" t="s">
        <v>35</v>
      </c>
      <c r="W128">
        <v>2</v>
      </c>
      <c r="X128">
        <v>4</v>
      </c>
      <c r="Y128">
        <v>4</v>
      </c>
      <c r="Z128">
        <v>3</v>
      </c>
      <c r="AA128" t="s">
        <v>34</v>
      </c>
      <c r="AB128" t="s">
        <v>44</v>
      </c>
      <c r="AC128" t="s">
        <v>51</v>
      </c>
      <c r="AD128" t="s">
        <v>33</v>
      </c>
    </row>
    <row r="129" spans="1:30" ht="15" customHeight="1" x14ac:dyDescent="0.25">
      <c r="A129">
        <v>127</v>
      </c>
      <c r="B129">
        <v>3</v>
      </c>
      <c r="C129">
        <v>2</v>
      </c>
      <c r="D129">
        <v>2</v>
      </c>
      <c r="E129">
        <v>1</v>
      </c>
      <c r="F129">
        <v>2</v>
      </c>
      <c r="G129">
        <v>3</v>
      </c>
      <c r="H129">
        <v>5</v>
      </c>
      <c r="I129">
        <v>4</v>
      </c>
      <c r="J129">
        <v>5</v>
      </c>
      <c r="K129">
        <v>1</v>
      </c>
      <c r="L129">
        <v>4</v>
      </c>
      <c r="M129">
        <v>4</v>
      </c>
      <c r="N129" t="s">
        <v>18</v>
      </c>
      <c r="O129" t="s">
        <v>19</v>
      </c>
      <c r="P129" t="s">
        <v>20</v>
      </c>
      <c r="Q129">
        <v>5</v>
      </c>
      <c r="R129">
        <v>5</v>
      </c>
      <c r="S129">
        <v>5</v>
      </c>
      <c r="T129">
        <v>5</v>
      </c>
      <c r="U129">
        <v>5</v>
      </c>
      <c r="V129" t="s">
        <v>33</v>
      </c>
      <c r="W129">
        <v>3</v>
      </c>
      <c r="X129">
        <v>5</v>
      </c>
      <c r="Y129">
        <v>5</v>
      </c>
      <c r="Z129">
        <v>5</v>
      </c>
      <c r="AA129" t="s">
        <v>35</v>
      </c>
      <c r="AB129" t="s">
        <v>42</v>
      </c>
      <c r="AC129" t="s">
        <v>51</v>
      </c>
      <c r="AD129" t="s">
        <v>33</v>
      </c>
    </row>
    <row r="130" spans="1:30" ht="15" customHeight="1" x14ac:dyDescent="0.25">
      <c r="A130">
        <v>128</v>
      </c>
      <c r="B130">
        <v>1</v>
      </c>
      <c r="C130">
        <v>2</v>
      </c>
      <c r="D130">
        <v>3</v>
      </c>
      <c r="E130">
        <v>2</v>
      </c>
      <c r="F130">
        <v>2</v>
      </c>
      <c r="G130">
        <v>2</v>
      </c>
      <c r="H130">
        <v>4</v>
      </c>
      <c r="I130">
        <v>3</v>
      </c>
      <c r="J130">
        <v>3</v>
      </c>
      <c r="K130">
        <v>3</v>
      </c>
      <c r="L130">
        <v>3</v>
      </c>
      <c r="M130">
        <v>3</v>
      </c>
      <c r="N130" t="s">
        <v>18</v>
      </c>
      <c r="O130" t="s">
        <v>19</v>
      </c>
      <c r="P130" t="s">
        <v>20</v>
      </c>
      <c r="Q130">
        <v>4</v>
      </c>
      <c r="R130">
        <v>4</v>
      </c>
      <c r="S130">
        <v>4</v>
      </c>
      <c r="T130">
        <v>3</v>
      </c>
      <c r="U130">
        <v>5</v>
      </c>
      <c r="V130" t="s">
        <v>33</v>
      </c>
      <c r="W130">
        <v>1</v>
      </c>
      <c r="X130">
        <v>4</v>
      </c>
      <c r="Y130">
        <v>5</v>
      </c>
      <c r="Z130">
        <v>4</v>
      </c>
      <c r="AA130" t="s">
        <v>35</v>
      </c>
      <c r="AB130" t="s">
        <v>41</v>
      </c>
      <c r="AC130" t="s">
        <v>51</v>
      </c>
      <c r="AD130" t="s">
        <v>34</v>
      </c>
    </row>
    <row r="131" spans="1:30" ht="15" customHeight="1" x14ac:dyDescent="0.25">
      <c r="A131">
        <v>129</v>
      </c>
      <c r="B131">
        <v>2</v>
      </c>
      <c r="C131">
        <v>2</v>
      </c>
      <c r="D131">
        <v>3</v>
      </c>
      <c r="E131">
        <v>3</v>
      </c>
      <c r="F131">
        <v>1</v>
      </c>
      <c r="G131">
        <v>2</v>
      </c>
      <c r="H131">
        <v>5</v>
      </c>
      <c r="I131">
        <v>3</v>
      </c>
      <c r="J131">
        <v>5</v>
      </c>
      <c r="K131">
        <v>3</v>
      </c>
      <c r="L131">
        <v>4</v>
      </c>
      <c r="M131">
        <v>3</v>
      </c>
      <c r="N131" t="s">
        <v>18</v>
      </c>
      <c r="O131" t="s">
        <v>19</v>
      </c>
      <c r="P131" t="s">
        <v>20</v>
      </c>
      <c r="Q131">
        <v>4</v>
      </c>
      <c r="R131">
        <v>4</v>
      </c>
      <c r="S131">
        <v>4</v>
      </c>
      <c r="T131">
        <v>3</v>
      </c>
      <c r="U131">
        <v>4</v>
      </c>
      <c r="V131" t="s">
        <v>33</v>
      </c>
      <c r="W131">
        <v>1</v>
      </c>
      <c r="X131">
        <v>4</v>
      </c>
      <c r="Y131">
        <v>4</v>
      </c>
      <c r="Z131">
        <v>4</v>
      </c>
      <c r="AA131" t="s">
        <v>33</v>
      </c>
      <c r="AB131" t="s">
        <v>42</v>
      </c>
      <c r="AC131" t="s">
        <v>51</v>
      </c>
      <c r="AD131" t="s">
        <v>34</v>
      </c>
    </row>
    <row r="132" spans="1:30" ht="15" customHeight="1" x14ac:dyDescent="0.25">
      <c r="A132">
        <v>130</v>
      </c>
      <c r="B132">
        <v>3</v>
      </c>
      <c r="C132">
        <v>2</v>
      </c>
      <c r="D132">
        <v>2</v>
      </c>
      <c r="E132">
        <v>2</v>
      </c>
      <c r="F132">
        <v>4</v>
      </c>
      <c r="G132">
        <v>2</v>
      </c>
      <c r="H132">
        <v>4</v>
      </c>
      <c r="I132">
        <v>3</v>
      </c>
      <c r="J132">
        <v>3</v>
      </c>
      <c r="K132">
        <v>3</v>
      </c>
      <c r="L132">
        <v>4</v>
      </c>
      <c r="M132">
        <v>3</v>
      </c>
      <c r="N132" t="s">
        <v>18</v>
      </c>
      <c r="O132" t="s">
        <v>19</v>
      </c>
      <c r="P132" t="s">
        <v>20</v>
      </c>
      <c r="Q132">
        <v>5</v>
      </c>
      <c r="R132">
        <v>5</v>
      </c>
      <c r="S132">
        <v>4</v>
      </c>
      <c r="T132">
        <v>5</v>
      </c>
      <c r="U132">
        <v>5</v>
      </c>
      <c r="V132" t="s">
        <v>33</v>
      </c>
      <c r="W132">
        <v>1</v>
      </c>
      <c r="X132">
        <v>5</v>
      </c>
      <c r="Y132">
        <v>5</v>
      </c>
      <c r="Z132">
        <v>4</v>
      </c>
      <c r="AA132" t="s">
        <v>33</v>
      </c>
      <c r="AB132" t="s">
        <v>42</v>
      </c>
      <c r="AC132" t="s">
        <v>51</v>
      </c>
      <c r="AD132" t="s">
        <v>34</v>
      </c>
    </row>
    <row r="133" spans="1:30" ht="15" customHeight="1" x14ac:dyDescent="0.25">
      <c r="A133">
        <v>131</v>
      </c>
      <c r="B133">
        <v>1</v>
      </c>
      <c r="C133">
        <v>2</v>
      </c>
      <c r="D133">
        <v>3</v>
      </c>
      <c r="E133">
        <v>3</v>
      </c>
      <c r="F133">
        <v>3</v>
      </c>
      <c r="G133">
        <v>3</v>
      </c>
      <c r="H133">
        <v>5</v>
      </c>
      <c r="I133">
        <v>3</v>
      </c>
      <c r="J133">
        <v>5</v>
      </c>
      <c r="K133">
        <v>3</v>
      </c>
      <c r="L133">
        <v>3</v>
      </c>
      <c r="M133">
        <v>3</v>
      </c>
      <c r="N133" t="s">
        <v>18</v>
      </c>
      <c r="O133" t="s">
        <v>19</v>
      </c>
      <c r="P133" t="s">
        <v>20</v>
      </c>
      <c r="Q133">
        <v>5</v>
      </c>
      <c r="R133">
        <v>5</v>
      </c>
      <c r="S133">
        <v>4</v>
      </c>
      <c r="T133">
        <v>4</v>
      </c>
      <c r="U133">
        <v>5</v>
      </c>
      <c r="V133" t="s">
        <v>34</v>
      </c>
      <c r="W133">
        <v>1</v>
      </c>
      <c r="X133">
        <v>5</v>
      </c>
      <c r="Y133">
        <v>5</v>
      </c>
      <c r="Z133">
        <v>4</v>
      </c>
      <c r="AA133" t="s">
        <v>33</v>
      </c>
      <c r="AB133" t="s">
        <v>41</v>
      </c>
      <c r="AC133" t="s">
        <v>51</v>
      </c>
      <c r="AD133" t="s">
        <v>34</v>
      </c>
    </row>
    <row r="134" spans="1:30" ht="15" customHeight="1" x14ac:dyDescent="0.25">
      <c r="A134">
        <v>132</v>
      </c>
      <c r="B134">
        <v>1</v>
      </c>
      <c r="C134">
        <v>2</v>
      </c>
      <c r="D134">
        <v>3</v>
      </c>
      <c r="E134">
        <v>1</v>
      </c>
      <c r="F134">
        <v>2</v>
      </c>
      <c r="G134">
        <v>1</v>
      </c>
      <c r="H134">
        <v>3</v>
      </c>
      <c r="I134">
        <v>4</v>
      </c>
      <c r="J134">
        <v>5</v>
      </c>
      <c r="K134">
        <v>1</v>
      </c>
      <c r="L134">
        <v>5</v>
      </c>
      <c r="M134">
        <v>3</v>
      </c>
      <c r="N134" t="s">
        <v>18</v>
      </c>
      <c r="O134" t="s">
        <v>19</v>
      </c>
      <c r="P134" t="s">
        <v>20</v>
      </c>
      <c r="Q134">
        <v>5</v>
      </c>
      <c r="R134">
        <v>5</v>
      </c>
      <c r="S134">
        <v>4</v>
      </c>
      <c r="T134">
        <v>3</v>
      </c>
      <c r="U134">
        <v>4</v>
      </c>
      <c r="V134" t="s">
        <v>34</v>
      </c>
      <c r="W134">
        <v>3</v>
      </c>
      <c r="X134">
        <v>3</v>
      </c>
      <c r="Y134">
        <v>4</v>
      </c>
      <c r="Z134">
        <v>3</v>
      </c>
      <c r="AA134" t="s">
        <v>34</v>
      </c>
      <c r="AB134" t="s">
        <v>42</v>
      </c>
      <c r="AC134" t="s">
        <v>51</v>
      </c>
      <c r="AD134" t="s">
        <v>34</v>
      </c>
    </row>
    <row r="135" spans="1:30" ht="15" customHeight="1" x14ac:dyDescent="0.25">
      <c r="A135">
        <v>133</v>
      </c>
      <c r="B135">
        <v>1</v>
      </c>
      <c r="C135">
        <v>2</v>
      </c>
      <c r="D135">
        <v>3</v>
      </c>
      <c r="E135">
        <v>2</v>
      </c>
      <c r="F135">
        <v>3</v>
      </c>
      <c r="G135">
        <v>3</v>
      </c>
      <c r="H135">
        <v>4</v>
      </c>
      <c r="I135">
        <v>4</v>
      </c>
      <c r="J135">
        <v>3</v>
      </c>
      <c r="K135">
        <v>1</v>
      </c>
      <c r="L135">
        <v>4</v>
      </c>
      <c r="M135">
        <v>3</v>
      </c>
      <c r="N135" t="s">
        <v>18</v>
      </c>
      <c r="O135" t="s">
        <v>19</v>
      </c>
      <c r="P135" t="s">
        <v>20</v>
      </c>
      <c r="Q135">
        <v>4</v>
      </c>
      <c r="R135">
        <v>4</v>
      </c>
      <c r="S135">
        <v>4</v>
      </c>
      <c r="T135">
        <v>4</v>
      </c>
      <c r="U135">
        <v>4</v>
      </c>
      <c r="V135" t="s">
        <v>34</v>
      </c>
      <c r="W135">
        <v>1</v>
      </c>
      <c r="X135">
        <v>1</v>
      </c>
      <c r="Y135">
        <v>3</v>
      </c>
      <c r="Z135">
        <v>3</v>
      </c>
      <c r="AA135" t="s">
        <v>34</v>
      </c>
      <c r="AB135" t="s">
        <v>42</v>
      </c>
      <c r="AC135" t="s">
        <v>52</v>
      </c>
      <c r="AD135" t="s">
        <v>33</v>
      </c>
    </row>
    <row r="136" spans="1:30" ht="15" customHeight="1" x14ac:dyDescent="0.25">
      <c r="A136">
        <v>134</v>
      </c>
      <c r="B136">
        <v>2</v>
      </c>
      <c r="C136">
        <v>2</v>
      </c>
      <c r="D136">
        <v>1</v>
      </c>
      <c r="E136">
        <v>2</v>
      </c>
      <c r="F136">
        <v>2</v>
      </c>
      <c r="G136">
        <v>3</v>
      </c>
      <c r="H136">
        <v>3</v>
      </c>
      <c r="I136">
        <v>3</v>
      </c>
      <c r="J136">
        <v>5</v>
      </c>
      <c r="K136">
        <v>2</v>
      </c>
      <c r="L136">
        <v>4</v>
      </c>
      <c r="M136">
        <v>4</v>
      </c>
      <c r="N136" t="s">
        <v>18</v>
      </c>
      <c r="O136" t="s">
        <v>19</v>
      </c>
      <c r="P136" t="s">
        <v>20</v>
      </c>
      <c r="Q136">
        <v>4</v>
      </c>
      <c r="R136">
        <v>5</v>
      </c>
      <c r="S136">
        <v>5</v>
      </c>
      <c r="T136">
        <v>5</v>
      </c>
      <c r="U136">
        <v>5</v>
      </c>
      <c r="V136" t="s">
        <v>35</v>
      </c>
      <c r="W136">
        <v>3</v>
      </c>
      <c r="X136">
        <v>4</v>
      </c>
      <c r="Y136">
        <v>5</v>
      </c>
      <c r="Z136">
        <v>5</v>
      </c>
      <c r="AA136" t="s">
        <v>34</v>
      </c>
      <c r="AB136" t="s">
        <v>43</v>
      </c>
      <c r="AC136" t="s">
        <v>52</v>
      </c>
      <c r="AD136" t="s">
        <v>33</v>
      </c>
    </row>
    <row r="137" spans="1:30" ht="15" customHeight="1" x14ac:dyDescent="0.25">
      <c r="A137">
        <v>135</v>
      </c>
      <c r="B137">
        <v>1</v>
      </c>
      <c r="C137">
        <v>2</v>
      </c>
      <c r="D137">
        <v>3</v>
      </c>
      <c r="E137">
        <v>2</v>
      </c>
      <c r="F137">
        <v>2</v>
      </c>
      <c r="G137">
        <v>3</v>
      </c>
      <c r="H137">
        <v>5</v>
      </c>
      <c r="I137">
        <v>3</v>
      </c>
      <c r="J137">
        <v>5</v>
      </c>
      <c r="K137">
        <v>2</v>
      </c>
      <c r="L137">
        <v>2</v>
      </c>
      <c r="M137">
        <v>3</v>
      </c>
      <c r="N137" t="s">
        <v>18</v>
      </c>
      <c r="O137" t="s">
        <v>19</v>
      </c>
      <c r="P137" t="s">
        <v>20</v>
      </c>
      <c r="Q137">
        <v>3</v>
      </c>
      <c r="R137">
        <v>3</v>
      </c>
      <c r="S137">
        <v>3</v>
      </c>
      <c r="T137">
        <v>3</v>
      </c>
      <c r="U137">
        <v>4</v>
      </c>
      <c r="V137" t="s">
        <v>35</v>
      </c>
      <c r="W137">
        <v>4</v>
      </c>
      <c r="X137">
        <v>5</v>
      </c>
      <c r="Y137">
        <v>5</v>
      </c>
      <c r="Z137">
        <v>5</v>
      </c>
      <c r="AA137" t="s">
        <v>35</v>
      </c>
      <c r="AB137" t="s">
        <v>41</v>
      </c>
      <c r="AC137" t="s">
        <v>52</v>
      </c>
      <c r="AD137" t="s">
        <v>33</v>
      </c>
    </row>
    <row r="138" spans="1:30" ht="15" customHeight="1" x14ac:dyDescent="0.25">
      <c r="A138">
        <v>136</v>
      </c>
      <c r="B138">
        <v>3</v>
      </c>
      <c r="C138">
        <v>2</v>
      </c>
      <c r="D138">
        <v>3</v>
      </c>
      <c r="E138">
        <v>3</v>
      </c>
      <c r="F138">
        <v>3</v>
      </c>
      <c r="G138">
        <v>3</v>
      </c>
      <c r="H138">
        <v>3</v>
      </c>
      <c r="I138">
        <v>3</v>
      </c>
      <c r="J138">
        <v>3</v>
      </c>
      <c r="K138">
        <v>3</v>
      </c>
      <c r="L138">
        <v>4</v>
      </c>
      <c r="M138">
        <v>3</v>
      </c>
      <c r="N138" t="s">
        <v>21</v>
      </c>
      <c r="O138" t="s">
        <v>19</v>
      </c>
      <c r="P138" t="s">
        <v>20</v>
      </c>
      <c r="Q138">
        <v>4</v>
      </c>
      <c r="R138">
        <v>4</v>
      </c>
      <c r="S138">
        <v>4</v>
      </c>
      <c r="T138">
        <v>5</v>
      </c>
      <c r="U138">
        <v>5</v>
      </c>
      <c r="V138" t="s">
        <v>35</v>
      </c>
      <c r="W138">
        <v>3</v>
      </c>
      <c r="X138">
        <v>5</v>
      </c>
      <c r="Y138">
        <v>5</v>
      </c>
      <c r="Z138">
        <v>5</v>
      </c>
      <c r="AA138" t="s">
        <v>35</v>
      </c>
      <c r="AB138" t="s">
        <v>42</v>
      </c>
      <c r="AC138" t="s">
        <v>51</v>
      </c>
      <c r="AD138" t="s">
        <v>33</v>
      </c>
    </row>
    <row r="139" spans="1:30" ht="15" customHeight="1" x14ac:dyDescent="0.25">
      <c r="A139">
        <v>137</v>
      </c>
      <c r="B139">
        <v>3</v>
      </c>
      <c r="C139">
        <v>2</v>
      </c>
      <c r="D139">
        <v>2</v>
      </c>
      <c r="E139">
        <v>3</v>
      </c>
      <c r="F139">
        <v>1</v>
      </c>
      <c r="G139">
        <v>2</v>
      </c>
      <c r="H139">
        <v>3</v>
      </c>
      <c r="I139">
        <v>3</v>
      </c>
      <c r="J139">
        <v>3</v>
      </c>
      <c r="K139">
        <v>3</v>
      </c>
      <c r="L139">
        <v>4</v>
      </c>
      <c r="M139">
        <v>3</v>
      </c>
      <c r="N139" t="s">
        <v>21</v>
      </c>
      <c r="O139" t="s">
        <v>19</v>
      </c>
      <c r="P139" t="s">
        <v>20</v>
      </c>
      <c r="Q139">
        <v>4</v>
      </c>
      <c r="R139">
        <v>4</v>
      </c>
      <c r="S139">
        <v>4</v>
      </c>
      <c r="T139">
        <v>4</v>
      </c>
      <c r="U139">
        <v>4</v>
      </c>
      <c r="V139" t="s">
        <v>34</v>
      </c>
      <c r="W139">
        <v>4</v>
      </c>
      <c r="X139">
        <v>5</v>
      </c>
      <c r="Y139">
        <v>5</v>
      </c>
      <c r="Z139">
        <v>5</v>
      </c>
      <c r="AA139" t="s">
        <v>33</v>
      </c>
      <c r="AB139" t="s">
        <v>41</v>
      </c>
      <c r="AC139" t="s">
        <v>49</v>
      </c>
      <c r="AD139" t="s">
        <v>35</v>
      </c>
    </row>
    <row r="140" spans="1:30" ht="15" customHeight="1" x14ac:dyDescent="0.25">
      <c r="A140">
        <v>138</v>
      </c>
      <c r="B140">
        <v>2</v>
      </c>
      <c r="C140">
        <v>2</v>
      </c>
      <c r="D140">
        <v>3</v>
      </c>
      <c r="E140">
        <v>4</v>
      </c>
      <c r="F140">
        <v>4</v>
      </c>
      <c r="G140">
        <v>4</v>
      </c>
      <c r="H140">
        <v>3</v>
      </c>
      <c r="I140">
        <v>4</v>
      </c>
      <c r="J140">
        <v>3</v>
      </c>
      <c r="K140">
        <v>4</v>
      </c>
      <c r="L140">
        <v>5</v>
      </c>
      <c r="M140">
        <v>4</v>
      </c>
      <c r="N140" t="s">
        <v>21</v>
      </c>
      <c r="O140" t="s">
        <v>19</v>
      </c>
      <c r="P140" t="s">
        <v>20</v>
      </c>
      <c r="Q140">
        <v>5</v>
      </c>
      <c r="R140">
        <v>5</v>
      </c>
      <c r="S140">
        <v>5</v>
      </c>
      <c r="T140">
        <v>5</v>
      </c>
      <c r="U140">
        <v>5</v>
      </c>
      <c r="V140" t="s">
        <v>35</v>
      </c>
      <c r="W140">
        <v>4</v>
      </c>
      <c r="X140">
        <v>4</v>
      </c>
      <c r="Y140">
        <v>5</v>
      </c>
      <c r="Z140">
        <v>5</v>
      </c>
      <c r="AA140" t="s">
        <v>33</v>
      </c>
      <c r="AB140" t="s">
        <v>42</v>
      </c>
      <c r="AC140" t="s">
        <v>51</v>
      </c>
      <c r="AD140" t="s">
        <v>33</v>
      </c>
    </row>
    <row r="141" spans="1:30" ht="15" customHeight="1" x14ac:dyDescent="0.25">
      <c r="A141">
        <v>139</v>
      </c>
      <c r="B141">
        <v>2</v>
      </c>
      <c r="C141">
        <v>2</v>
      </c>
      <c r="D141">
        <v>3</v>
      </c>
      <c r="E141">
        <v>2</v>
      </c>
      <c r="F141">
        <v>3</v>
      </c>
      <c r="G141">
        <v>3</v>
      </c>
      <c r="H141">
        <v>4</v>
      </c>
      <c r="I141">
        <v>4</v>
      </c>
      <c r="J141">
        <v>3</v>
      </c>
      <c r="K141">
        <v>3</v>
      </c>
      <c r="L141">
        <v>4</v>
      </c>
      <c r="M141">
        <v>4</v>
      </c>
      <c r="N141" t="s">
        <v>21</v>
      </c>
      <c r="O141" t="s">
        <v>19</v>
      </c>
      <c r="P141" t="s">
        <v>20</v>
      </c>
      <c r="Q141">
        <v>4</v>
      </c>
      <c r="R141">
        <v>4</v>
      </c>
      <c r="S141">
        <v>4</v>
      </c>
      <c r="T141">
        <v>3</v>
      </c>
      <c r="U141">
        <v>4</v>
      </c>
      <c r="V141" t="s">
        <v>33</v>
      </c>
      <c r="W141">
        <v>2</v>
      </c>
      <c r="X141">
        <v>2</v>
      </c>
      <c r="Y141">
        <v>4</v>
      </c>
      <c r="Z141">
        <v>2</v>
      </c>
      <c r="AA141" t="s">
        <v>33</v>
      </c>
      <c r="AB141" t="s">
        <v>42</v>
      </c>
      <c r="AC141" t="s">
        <v>51</v>
      </c>
      <c r="AD141" t="s">
        <v>33</v>
      </c>
    </row>
    <row r="142" spans="1:30" ht="15" customHeight="1" x14ac:dyDescent="0.25">
      <c r="A142">
        <v>140</v>
      </c>
      <c r="B142">
        <v>2</v>
      </c>
      <c r="C142">
        <v>2</v>
      </c>
      <c r="D142">
        <v>2</v>
      </c>
      <c r="E142">
        <v>2</v>
      </c>
      <c r="F142">
        <v>1</v>
      </c>
      <c r="G142">
        <v>3</v>
      </c>
      <c r="H142">
        <v>3</v>
      </c>
      <c r="I142">
        <v>2</v>
      </c>
      <c r="J142">
        <v>2</v>
      </c>
      <c r="K142">
        <v>4</v>
      </c>
      <c r="L142">
        <v>4</v>
      </c>
      <c r="M142">
        <v>4</v>
      </c>
      <c r="N142" t="s">
        <v>22</v>
      </c>
      <c r="O142" t="s">
        <v>19</v>
      </c>
      <c r="P142" t="s">
        <v>20</v>
      </c>
      <c r="Q142">
        <v>3</v>
      </c>
      <c r="R142">
        <v>5</v>
      </c>
      <c r="S142">
        <v>5</v>
      </c>
      <c r="T142">
        <v>5</v>
      </c>
      <c r="U142">
        <v>4</v>
      </c>
      <c r="V142" t="s">
        <v>34</v>
      </c>
      <c r="W142">
        <v>4</v>
      </c>
      <c r="X142">
        <v>5</v>
      </c>
      <c r="Y142">
        <v>5</v>
      </c>
      <c r="Z142">
        <v>4</v>
      </c>
      <c r="AA142" t="s">
        <v>34</v>
      </c>
      <c r="AB142" t="s">
        <v>42</v>
      </c>
      <c r="AC142" t="s">
        <v>52</v>
      </c>
      <c r="AD142" t="s">
        <v>34</v>
      </c>
    </row>
    <row r="143" spans="1:30" ht="15" customHeight="1" x14ac:dyDescent="0.25">
      <c r="A143">
        <v>141</v>
      </c>
      <c r="B143">
        <v>3</v>
      </c>
      <c r="C143">
        <v>2</v>
      </c>
      <c r="D143">
        <v>1</v>
      </c>
      <c r="E143">
        <v>1</v>
      </c>
      <c r="F143">
        <v>1</v>
      </c>
      <c r="G143">
        <v>1</v>
      </c>
      <c r="H143">
        <v>3</v>
      </c>
      <c r="I143">
        <v>3</v>
      </c>
      <c r="J143">
        <v>1</v>
      </c>
      <c r="K143">
        <v>3</v>
      </c>
      <c r="L143">
        <v>4</v>
      </c>
      <c r="M143">
        <v>4</v>
      </c>
      <c r="N143" t="s">
        <v>22</v>
      </c>
      <c r="O143" t="s">
        <v>19</v>
      </c>
      <c r="P143" t="s">
        <v>20</v>
      </c>
      <c r="Q143">
        <v>4</v>
      </c>
      <c r="R143">
        <v>4</v>
      </c>
      <c r="S143">
        <v>4</v>
      </c>
      <c r="T143">
        <v>4</v>
      </c>
      <c r="U143">
        <v>4</v>
      </c>
      <c r="V143" t="s">
        <v>34</v>
      </c>
      <c r="W143">
        <v>2</v>
      </c>
      <c r="X143">
        <v>4</v>
      </c>
      <c r="Y143">
        <v>4</v>
      </c>
      <c r="Z143">
        <v>3</v>
      </c>
      <c r="AA143" t="s">
        <v>34</v>
      </c>
      <c r="AB143" t="s">
        <v>41</v>
      </c>
      <c r="AC143" t="s">
        <v>49</v>
      </c>
      <c r="AD143" t="s">
        <v>35</v>
      </c>
    </row>
    <row r="144" spans="1:30" ht="15" customHeight="1" x14ac:dyDescent="0.25">
      <c r="A144">
        <v>142</v>
      </c>
      <c r="B144">
        <v>3</v>
      </c>
      <c r="C144">
        <v>2</v>
      </c>
      <c r="D144">
        <v>3</v>
      </c>
      <c r="E144">
        <v>3</v>
      </c>
      <c r="F144">
        <v>2</v>
      </c>
      <c r="G144">
        <v>2</v>
      </c>
      <c r="H144">
        <v>5</v>
      </c>
      <c r="I144">
        <v>3</v>
      </c>
      <c r="J144">
        <v>5</v>
      </c>
      <c r="K144">
        <v>2</v>
      </c>
      <c r="L144">
        <v>3</v>
      </c>
      <c r="M144">
        <v>4</v>
      </c>
      <c r="N144" t="s">
        <v>18</v>
      </c>
      <c r="O144" t="s">
        <v>23</v>
      </c>
      <c r="P144" t="s">
        <v>24</v>
      </c>
      <c r="Q144">
        <v>5</v>
      </c>
      <c r="R144">
        <v>5</v>
      </c>
      <c r="S144">
        <v>5</v>
      </c>
      <c r="T144">
        <v>4</v>
      </c>
      <c r="U144">
        <v>5</v>
      </c>
      <c r="V144" t="s">
        <v>34</v>
      </c>
      <c r="W144">
        <v>1</v>
      </c>
      <c r="X144">
        <v>5</v>
      </c>
      <c r="Y144">
        <v>5</v>
      </c>
      <c r="Z144">
        <v>5</v>
      </c>
      <c r="AA144" t="s">
        <v>34</v>
      </c>
      <c r="AB144" t="s">
        <v>41</v>
      </c>
      <c r="AC144" t="s">
        <v>52</v>
      </c>
      <c r="AD144" t="s">
        <v>33</v>
      </c>
    </row>
    <row r="145" spans="1:30" ht="15" customHeight="1" x14ac:dyDescent="0.25">
      <c r="A145">
        <v>143</v>
      </c>
      <c r="B145">
        <v>1</v>
      </c>
      <c r="C145">
        <v>2</v>
      </c>
      <c r="D145">
        <v>2</v>
      </c>
      <c r="E145">
        <v>2</v>
      </c>
      <c r="F145">
        <v>3</v>
      </c>
      <c r="G145">
        <v>2</v>
      </c>
      <c r="H145">
        <v>5</v>
      </c>
      <c r="I145">
        <v>3</v>
      </c>
      <c r="J145">
        <v>3</v>
      </c>
      <c r="K145">
        <v>2</v>
      </c>
      <c r="L145">
        <v>4</v>
      </c>
      <c r="M145">
        <v>3</v>
      </c>
      <c r="N145" t="s">
        <v>18</v>
      </c>
      <c r="O145" t="s">
        <v>23</v>
      </c>
      <c r="P145" t="s">
        <v>24</v>
      </c>
      <c r="Q145">
        <v>4</v>
      </c>
      <c r="R145">
        <v>4</v>
      </c>
      <c r="S145">
        <v>1</v>
      </c>
      <c r="T145">
        <v>4</v>
      </c>
      <c r="U145">
        <v>4</v>
      </c>
      <c r="V145" t="s">
        <v>35</v>
      </c>
      <c r="W145">
        <v>2</v>
      </c>
      <c r="X145">
        <v>5</v>
      </c>
      <c r="Y145">
        <v>5</v>
      </c>
      <c r="Z145">
        <v>5</v>
      </c>
      <c r="AA145" t="s">
        <v>35</v>
      </c>
      <c r="AB145" t="s">
        <v>42</v>
      </c>
      <c r="AC145" t="s">
        <v>52</v>
      </c>
      <c r="AD145" t="s">
        <v>33</v>
      </c>
    </row>
    <row r="146" spans="1:30" ht="15" customHeight="1" x14ac:dyDescent="0.25">
      <c r="A146">
        <v>144</v>
      </c>
      <c r="B146">
        <v>3</v>
      </c>
      <c r="C146">
        <v>2</v>
      </c>
      <c r="D146">
        <v>2</v>
      </c>
      <c r="E146">
        <v>5</v>
      </c>
      <c r="F146">
        <v>2</v>
      </c>
      <c r="G146">
        <v>2</v>
      </c>
      <c r="H146">
        <v>3</v>
      </c>
      <c r="I146">
        <v>3</v>
      </c>
      <c r="J146">
        <v>3</v>
      </c>
      <c r="K146">
        <v>5</v>
      </c>
      <c r="L146">
        <v>4</v>
      </c>
      <c r="M146">
        <v>2</v>
      </c>
      <c r="N146" t="s">
        <v>21</v>
      </c>
      <c r="O146" t="s">
        <v>23</v>
      </c>
      <c r="P146" t="s">
        <v>24</v>
      </c>
      <c r="Q146">
        <v>4</v>
      </c>
      <c r="R146">
        <v>2</v>
      </c>
      <c r="S146">
        <v>1</v>
      </c>
      <c r="T146">
        <v>5</v>
      </c>
      <c r="U146">
        <v>5</v>
      </c>
      <c r="V146" t="s">
        <v>35</v>
      </c>
      <c r="W146">
        <v>2</v>
      </c>
      <c r="X146">
        <v>5</v>
      </c>
      <c r="Y146">
        <v>5</v>
      </c>
      <c r="Z146">
        <v>5</v>
      </c>
      <c r="AA146" t="s">
        <v>35</v>
      </c>
      <c r="AB146" t="s">
        <v>41</v>
      </c>
      <c r="AC146" t="s">
        <v>49</v>
      </c>
      <c r="AD146" t="s">
        <v>35</v>
      </c>
    </row>
    <row r="147" spans="1:30" ht="15" customHeight="1" x14ac:dyDescent="0.25">
      <c r="A147">
        <v>145</v>
      </c>
      <c r="B147">
        <v>1</v>
      </c>
      <c r="C147">
        <v>2</v>
      </c>
      <c r="D147">
        <v>2</v>
      </c>
      <c r="E147">
        <v>2</v>
      </c>
      <c r="F147">
        <v>2</v>
      </c>
      <c r="G147">
        <v>2</v>
      </c>
      <c r="H147">
        <v>2</v>
      </c>
      <c r="I147">
        <v>3</v>
      </c>
      <c r="J147">
        <v>2</v>
      </c>
      <c r="K147">
        <v>3</v>
      </c>
      <c r="L147">
        <v>3</v>
      </c>
      <c r="M147">
        <v>2</v>
      </c>
      <c r="N147" t="s">
        <v>22</v>
      </c>
      <c r="O147" t="s">
        <v>23</v>
      </c>
      <c r="P147" t="s">
        <v>24</v>
      </c>
      <c r="Q147">
        <v>4</v>
      </c>
      <c r="R147">
        <v>4</v>
      </c>
      <c r="S147">
        <v>1</v>
      </c>
      <c r="T147">
        <v>5</v>
      </c>
      <c r="U147">
        <v>5</v>
      </c>
      <c r="V147" t="s">
        <v>35</v>
      </c>
      <c r="W147">
        <v>4</v>
      </c>
      <c r="X147">
        <v>5</v>
      </c>
      <c r="Y147">
        <v>5</v>
      </c>
      <c r="Z147">
        <v>5</v>
      </c>
      <c r="AA147" t="s">
        <v>33</v>
      </c>
      <c r="AB147" t="s">
        <v>41</v>
      </c>
      <c r="AC147" t="s">
        <v>49</v>
      </c>
      <c r="AD147" t="s">
        <v>35</v>
      </c>
    </row>
    <row r="148" spans="1:30" ht="15" customHeight="1" x14ac:dyDescent="0.25">
      <c r="A148">
        <v>146</v>
      </c>
      <c r="B148">
        <v>3</v>
      </c>
      <c r="C148">
        <v>2</v>
      </c>
      <c r="D148">
        <v>3</v>
      </c>
      <c r="E148">
        <v>2</v>
      </c>
      <c r="F148">
        <v>3</v>
      </c>
      <c r="G148">
        <v>2</v>
      </c>
      <c r="H148">
        <v>3</v>
      </c>
      <c r="I148">
        <v>3</v>
      </c>
      <c r="J148">
        <v>3</v>
      </c>
      <c r="K148">
        <v>3</v>
      </c>
      <c r="L148">
        <v>4</v>
      </c>
      <c r="M148">
        <v>2</v>
      </c>
      <c r="N148" t="s">
        <v>22</v>
      </c>
      <c r="O148" t="s">
        <v>23</v>
      </c>
      <c r="P148" t="s">
        <v>24</v>
      </c>
      <c r="Q148">
        <v>3</v>
      </c>
      <c r="R148">
        <v>4</v>
      </c>
      <c r="S148">
        <v>4</v>
      </c>
      <c r="T148">
        <v>3</v>
      </c>
      <c r="U148">
        <v>3</v>
      </c>
      <c r="V148" t="s">
        <v>33</v>
      </c>
      <c r="W148">
        <v>4</v>
      </c>
      <c r="X148">
        <v>4</v>
      </c>
      <c r="Y148">
        <v>4</v>
      </c>
      <c r="Z148">
        <v>4</v>
      </c>
      <c r="AA148" t="s">
        <v>33</v>
      </c>
      <c r="AB148" t="s">
        <v>41</v>
      </c>
      <c r="AC148" t="s">
        <v>51</v>
      </c>
      <c r="AD148" t="s">
        <v>33</v>
      </c>
    </row>
    <row r="149" spans="1:30" ht="15" customHeight="1" x14ac:dyDescent="0.25">
      <c r="A149">
        <v>147</v>
      </c>
      <c r="B149">
        <v>2</v>
      </c>
      <c r="C149">
        <v>2</v>
      </c>
      <c r="D149">
        <v>3</v>
      </c>
      <c r="E149">
        <v>3</v>
      </c>
      <c r="F149">
        <v>3</v>
      </c>
      <c r="G149">
        <v>3</v>
      </c>
      <c r="H149">
        <v>5</v>
      </c>
      <c r="I149">
        <v>4</v>
      </c>
      <c r="J149">
        <v>5</v>
      </c>
      <c r="K149">
        <v>3</v>
      </c>
      <c r="L149">
        <v>4</v>
      </c>
      <c r="M149">
        <v>4</v>
      </c>
      <c r="N149" t="s">
        <v>18</v>
      </c>
      <c r="O149" t="s">
        <v>19</v>
      </c>
      <c r="P149" t="s">
        <v>24</v>
      </c>
      <c r="Q149">
        <v>4</v>
      </c>
      <c r="R149">
        <v>4</v>
      </c>
      <c r="S149">
        <v>1</v>
      </c>
      <c r="T149">
        <v>4</v>
      </c>
      <c r="U149">
        <v>4</v>
      </c>
      <c r="V149" t="s">
        <v>35</v>
      </c>
      <c r="W149">
        <v>4</v>
      </c>
      <c r="X149">
        <v>4</v>
      </c>
      <c r="Y149">
        <v>4</v>
      </c>
      <c r="Z149">
        <v>4</v>
      </c>
      <c r="AA149" t="s">
        <v>33</v>
      </c>
      <c r="AB149" t="s">
        <v>44</v>
      </c>
      <c r="AC149" t="s">
        <v>52</v>
      </c>
      <c r="AD149" t="s">
        <v>33</v>
      </c>
    </row>
    <row r="150" spans="1:30" ht="15" customHeight="1" x14ac:dyDescent="0.25">
      <c r="A150">
        <v>148</v>
      </c>
      <c r="B150">
        <v>2</v>
      </c>
      <c r="C150">
        <v>2</v>
      </c>
      <c r="D150">
        <v>2</v>
      </c>
      <c r="E150">
        <v>1</v>
      </c>
      <c r="F150">
        <v>3</v>
      </c>
      <c r="G150">
        <v>3</v>
      </c>
      <c r="H150">
        <v>4</v>
      </c>
      <c r="I150">
        <v>4</v>
      </c>
      <c r="J150">
        <v>3</v>
      </c>
      <c r="K150">
        <v>3</v>
      </c>
      <c r="L150">
        <v>4</v>
      </c>
      <c r="M150">
        <v>4</v>
      </c>
      <c r="N150" t="s">
        <v>21</v>
      </c>
      <c r="O150" t="s">
        <v>19</v>
      </c>
      <c r="P150" t="s">
        <v>24</v>
      </c>
      <c r="Q150">
        <v>5</v>
      </c>
      <c r="R150">
        <v>5</v>
      </c>
      <c r="S150">
        <v>1</v>
      </c>
      <c r="T150">
        <v>5</v>
      </c>
      <c r="U150">
        <v>5</v>
      </c>
      <c r="V150" t="s">
        <v>35</v>
      </c>
      <c r="W150">
        <v>3</v>
      </c>
      <c r="X150">
        <v>5</v>
      </c>
      <c r="Y150">
        <v>5</v>
      </c>
      <c r="Z150">
        <v>5</v>
      </c>
      <c r="AA150" t="s">
        <v>34</v>
      </c>
      <c r="AB150" t="s">
        <v>42</v>
      </c>
      <c r="AC150" t="s">
        <v>51</v>
      </c>
      <c r="AD150" t="s">
        <v>33</v>
      </c>
    </row>
    <row r="151" spans="1:30" ht="15" customHeight="1" x14ac:dyDescent="0.25">
      <c r="A151">
        <v>149</v>
      </c>
      <c r="B151">
        <v>2</v>
      </c>
      <c r="C151">
        <v>2</v>
      </c>
      <c r="D151">
        <v>2</v>
      </c>
      <c r="E151">
        <v>2</v>
      </c>
      <c r="F151">
        <v>3</v>
      </c>
      <c r="G151">
        <v>3</v>
      </c>
      <c r="H151">
        <v>3</v>
      </c>
      <c r="I151">
        <v>3</v>
      </c>
      <c r="J151">
        <v>3</v>
      </c>
      <c r="K151">
        <v>4</v>
      </c>
      <c r="L151">
        <v>4</v>
      </c>
      <c r="M151">
        <v>4</v>
      </c>
      <c r="N151" t="s">
        <v>22</v>
      </c>
      <c r="O151" t="s">
        <v>19</v>
      </c>
      <c r="P151" t="s">
        <v>24</v>
      </c>
      <c r="Q151">
        <v>4</v>
      </c>
      <c r="R151">
        <v>4</v>
      </c>
      <c r="S151">
        <v>1</v>
      </c>
      <c r="T151">
        <v>4</v>
      </c>
      <c r="U151">
        <v>5</v>
      </c>
      <c r="V151" t="s">
        <v>34</v>
      </c>
      <c r="W151">
        <v>2</v>
      </c>
      <c r="X151">
        <v>3</v>
      </c>
      <c r="Y151">
        <v>4</v>
      </c>
      <c r="Z151">
        <v>4</v>
      </c>
      <c r="AA151" t="s">
        <v>34</v>
      </c>
      <c r="AB151" t="s">
        <v>41</v>
      </c>
      <c r="AC151" t="s">
        <v>49</v>
      </c>
      <c r="AD151" t="s">
        <v>35</v>
      </c>
    </row>
    <row r="152" spans="1:30" ht="15" customHeight="1" x14ac:dyDescent="0.25">
      <c r="A152">
        <v>150</v>
      </c>
      <c r="B152">
        <v>3</v>
      </c>
      <c r="C152">
        <v>3</v>
      </c>
      <c r="D152">
        <v>3</v>
      </c>
      <c r="E152">
        <v>3</v>
      </c>
      <c r="F152">
        <v>3</v>
      </c>
      <c r="G152">
        <v>3</v>
      </c>
      <c r="H152">
        <v>5</v>
      </c>
      <c r="I152">
        <v>3</v>
      </c>
      <c r="J152">
        <v>3</v>
      </c>
      <c r="K152">
        <v>3</v>
      </c>
      <c r="L152">
        <v>3</v>
      </c>
      <c r="M152">
        <v>3</v>
      </c>
      <c r="N152" t="s">
        <v>18</v>
      </c>
      <c r="O152" t="s">
        <v>23</v>
      </c>
      <c r="P152" t="s">
        <v>20</v>
      </c>
      <c r="Q152">
        <v>4</v>
      </c>
      <c r="R152">
        <v>4</v>
      </c>
      <c r="S152">
        <v>4</v>
      </c>
      <c r="T152">
        <v>4</v>
      </c>
      <c r="U152">
        <v>4</v>
      </c>
      <c r="V152" t="s">
        <v>34</v>
      </c>
      <c r="W152">
        <v>1</v>
      </c>
      <c r="X152">
        <v>4</v>
      </c>
      <c r="Y152">
        <v>5</v>
      </c>
      <c r="Z152">
        <v>4</v>
      </c>
      <c r="AA152" t="s">
        <v>34</v>
      </c>
      <c r="AB152" t="s">
        <v>42</v>
      </c>
      <c r="AC152" t="s">
        <v>52</v>
      </c>
      <c r="AD152" t="s">
        <v>33</v>
      </c>
    </row>
    <row r="153" spans="1:30" ht="15" customHeight="1" x14ac:dyDescent="0.25">
      <c r="A153">
        <v>151</v>
      </c>
      <c r="B153">
        <v>1</v>
      </c>
      <c r="C153">
        <v>3</v>
      </c>
      <c r="D153">
        <v>3</v>
      </c>
      <c r="E153">
        <v>4</v>
      </c>
      <c r="F153">
        <v>3</v>
      </c>
      <c r="G153">
        <v>1</v>
      </c>
      <c r="H153">
        <v>5</v>
      </c>
      <c r="I153">
        <v>4</v>
      </c>
      <c r="J153">
        <v>3</v>
      </c>
      <c r="K153">
        <v>3</v>
      </c>
      <c r="L153">
        <v>4</v>
      </c>
      <c r="M153">
        <v>3</v>
      </c>
      <c r="N153" t="s">
        <v>18</v>
      </c>
      <c r="O153" t="s">
        <v>23</v>
      </c>
      <c r="P153" t="s">
        <v>20</v>
      </c>
      <c r="Q153">
        <v>4</v>
      </c>
      <c r="R153">
        <v>4</v>
      </c>
      <c r="S153">
        <v>4</v>
      </c>
      <c r="T153">
        <v>4</v>
      </c>
      <c r="U153">
        <v>3</v>
      </c>
      <c r="V153" t="s">
        <v>34</v>
      </c>
      <c r="W153">
        <v>4</v>
      </c>
      <c r="X153">
        <v>4</v>
      </c>
      <c r="Y153">
        <v>4</v>
      </c>
      <c r="Z153">
        <v>4</v>
      </c>
      <c r="AA153" t="s">
        <v>35</v>
      </c>
      <c r="AB153" t="s">
        <v>42</v>
      </c>
      <c r="AC153" t="s">
        <v>52</v>
      </c>
      <c r="AD153" t="s">
        <v>33</v>
      </c>
    </row>
    <row r="154" spans="1:30" ht="15" customHeight="1" x14ac:dyDescent="0.25">
      <c r="A154">
        <v>152</v>
      </c>
      <c r="B154">
        <v>3</v>
      </c>
      <c r="C154">
        <v>3</v>
      </c>
      <c r="D154">
        <v>3</v>
      </c>
      <c r="E154">
        <v>2</v>
      </c>
      <c r="F154">
        <v>2</v>
      </c>
      <c r="G154">
        <v>3</v>
      </c>
      <c r="H154">
        <v>5</v>
      </c>
      <c r="I154">
        <v>4</v>
      </c>
      <c r="J154">
        <v>3</v>
      </c>
      <c r="K154">
        <v>2</v>
      </c>
      <c r="L154">
        <v>4</v>
      </c>
      <c r="M154">
        <v>4</v>
      </c>
      <c r="N154" t="s">
        <v>18</v>
      </c>
      <c r="O154" t="s">
        <v>23</v>
      </c>
      <c r="P154" t="s">
        <v>20</v>
      </c>
      <c r="Q154">
        <v>4</v>
      </c>
      <c r="R154">
        <v>4</v>
      </c>
      <c r="S154">
        <v>4</v>
      </c>
      <c r="T154">
        <v>5</v>
      </c>
      <c r="U154">
        <v>4</v>
      </c>
      <c r="V154" t="s">
        <v>35</v>
      </c>
      <c r="W154">
        <v>2</v>
      </c>
      <c r="X154">
        <v>4</v>
      </c>
      <c r="Y154">
        <v>4</v>
      </c>
      <c r="Z154">
        <v>3</v>
      </c>
      <c r="AA154" t="s">
        <v>35</v>
      </c>
      <c r="AB154" t="s">
        <v>42</v>
      </c>
      <c r="AC154" t="s">
        <v>52</v>
      </c>
      <c r="AD154" t="s">
        <v>33</v>
      </c>
    </row>
    <row r="155" spans="1:30" ht="15" customHeight="1" x14ac:dyDescent="0.25">
      <c r="A155">
        <v>153</v>
      </c>
      <c r="B155">
        <v>1</v>
      </c>
      <c r="C155">
        <v>3</v>
      </c>
      <c r="D155">
        <v>3</v>
      </c>
      <c r="E155">
        <v>5</v>
      </c>
      <c r="F155">
        <v>5</v>
      </c>
      <c r="G155">
        <v>1</v>
      </c>
      <c r="H155">
        <v>4</v>
      </c>
      <c r="I155">
        <v>2</v>
      </c>
      <c r="J155">
        <v>3</v>
      </c>
      <c r="K155">
        <v>5</v>
      </c>
      <c r="L155">
        <v>5</v>
      </c>
      <c r="M155">
        <v>3</v>
      </c>
      <c r="N155" t="s">
        <v>18</v>
      </c>
      <c r="O155" t="s">
        <v>23</v>
      </c>
      <c r="P155" t="s">
        <v>20</v>
      </c>
      <c r="Q155">
        <v>5</v>
      </c>
      <c r="R155">
        <v>4</v>
      </c>
      <c r="S155">
        <v>4</v>
      </c>
      <c r="T155">
        <v>4</v>
      </c>
      <c r="U155">
        <v>4</v>
      </c>
      <c r="V155" t="s">
        <v>35</v>
      </c>
      <c r="W155">
        <v>2</v>
      </c>
      <c r="X155">
        <v>4</v>
      </c>
      <c r="Y155">
        <v>4</v>
      </c>
      <c r="Z155">
        <v>4</v>
      </c>
      <c r="AA155" t="s">
        <v>33</v>
      </c>
      <c r="AB155" t="s">
        <v>43</v>
      </c>
      <c r="AC155" t="s">
        <v>52</v>
      </c>
      <c r="AD155" t="s">
        <v>33</v>
      </c>
    </row>
    <row r="156" spans="1:30" ht="15" customHeight="1" x14ac:dyDescent="0.25">
      <c r="A156">
        <v>154</v>
      </c>
      <c r="B156">
        <v>3</v>
      </c>
      <c r="C156">
        <v>3</v>
      </c>
      <c r="D156">
        <v>2</v>
      </c>
      <c r="E156">
        <v>3</v>
      </c>
      <c r="F156">
        <v>4</v>
      </c>
      <c r="G156">
        <v>3</v>
      </c>
      <c r="H156">
        <v>3</v>
      </c>
      <c r="I156">
        <v>4</v>
      </c>
      <c r="J156">
        <v>3</v>
      </c>
      <c r="K156">
        <v>3</v>
      </c>
      <c r="L156">
        <v>4</v>
      </c>
      <c r="M156">
        <v>3</v>
      </c>
      <c r="N156" t="s">
        <v>21</v>
      </c>
      <c r="O156" t="s">
        <v>23</v>
      </c>
      <c r="P156" t="s">
        <v>20</v>
      </c>
      <c r="Q156">
        <v>5</v>
      </c>
      <c r="R156">
        <v>5</v>
      </c>
      <c r="S156">
        <v>5</v>
      </c>
      <c r="T156">
        <v>4</v>
      </c>
      <c r="U156">
        <v>3</v>
      </c>
      <c r="V156" t="s">
        <v>33</v>
      </c>
      <c r="W156">
        <v>3</v>
      </c>
      <c r="X156">
        <v>4</v>
      </c>
      <c r="Y156">
        <v>4</v>
      </c>
      <c r="Z156">
        <v>4</v>
      </c>
      <c r="AA156" t="s">
        <v>33</v>
      </c>
      <c r="AB156" t="s">
        <v>41</v>
      </c>
      <c r="AC156" t="s">
        <v>49</v>
      </c>
      <c r="AD156" t="s">
        <v>35</v>
      </c>
    </row>
    <row r="157" spans="1:30" ht="15" customHeight="1" x14ac:dyDescent="0.25">
      <c r="A157">
        <v>155</v>
      </c>
      <c r="B157">
        <v>4</v>
      </c>
      <c r="C157">
        <v>3</v>
      </c>
      <c r="D157">
        <v>3</v>
      </c>
      <c r="E157">
        <v>2</v>
      </c>
      <c r="F157">
        <v>2</v>
      </c>
      <c r="G157">
        <v>2</v>
      </c>
      <c r="H157">
        <v>4</v>
      </c>
      <c r="I157">
        <v>4</v>
      </c>
      <c r="J157">
        <v>3</v>
      </c>
      <c r="K157">
        <v>3</v>
      </c>
      <c r="L157">
        <v>3</v>
      </c>
      <c r="M157">
        <v>1</v>
      </c>
      <c r="N157" t="s">
        <v>21</v>
      </c>
      <c r="O157" t="s">
        <v>23</v>
      </c>
      <c r="P157" t="s">
        <v>20</v>
      </c>
      <c r="Q157">
        <v>5</v>
      </c>
      <c r="R157">
        <v>5</v>
      </c>
      <c r="S157">
        <v>5</v>
      </c>
      <c r="T157">
        <v>5</v>
      </c>
      <c r="U157">
        <v>4</v>
      </c>
      <c r="V157" t="s">
        <v>33</v>
      </c>
      <c r="W157">
        <v>2</v>
      </c>
      <c r="X157">
        <v>5</v>
      </c>
      <c r="Y157">
        <v>5</v>
      </c>
      <c r="Z157">
        <v>5</v>
      </c>
      <c r="AA157" t="s">
        <v>33</v>
      </c>
      <c r="AB157" t="s">
        <v>41</v>
      </c>
      <c r="AC157" t="s">
        <v>49</v>
      </c>
      <c r="AD157" t="s">
        <v>33</v>
      </c>
    </row>
    <row r="158" spans="1:30" ht="15" customHeight="1" x14ac:dyDescent="0.25">
      <c r="A158">
        <v>156</v>
      </c>
      <c r="B158">
        <v>5</v>
      </c>
      <c r="C158">
        <v>3</v>
      </c>
      <c r="D158">
        <v>3</v>
      </c>
      <c r="E158">
        <v>2</v>
      </c>
      <c r="F158">
        <v>2</v>
      </c>
      <c r="G158">
        <v>2</v>
      </c>
      <c r="H158">
        <v>5</v>
      </c>
      <c r="I158">
        <v>4</v>
      </c>
      <c r="J158">
        <v>3</v>
      </c>
      <c r="K158">
        <v>4</v>
      </c>
      <c r="L158">
        <v>3</v>
      </c>
      <c r="M158">
        <v>2</v>
      </c>
      <c r="N158" t="s">
        <v>21</v>
      </c>
      <c r="O158" t="s">
        <v>23</v>
      </c>
      <c r="P158" t="s">
        <v>20</v>
      </c>
      <c r="Q158">
        <v>5</v>
      </c>
      <c r="R158">
        <v>5</v>
      </c>
      <c r="S158">
        <v>5</v>
      </c>
      <c r="T158">
        <v>4</v>
      </c>
      <c r="U158">
        <v>4</v>
      </c>
      <c r="V158" t="s">
        <v>33</v>
      </c>
      <c r="W158">
        <v>2</v>
      </c>
      <c r="X158">
        <v>3</v>
      </c>
      <c r="Y158">
        <v>5</v>
      </c>
      <c r="Z158">
        <v>4</v>
      </c>
      <c r="AA158" t="s">
        <v>34</v>
      </c>
      <c r="AB158" t="s">
        <v>41</v>
      </c>
      <c r="AC158" t="s">
        <v>49</v>
      </c>
      <c r="AD158" t="s">
        <v>33</v>
      </c>
    </row>
    <row r="159" spans="1:30" ht="15" customHeight="1" x14ac:dyDescent="0.25">
      <c r="A159">
        <v>157</v>
      </c>
      <c r="B159">
        <v>3</v>
      </c>
      <c r="C159">
        <v>3</v>
      </c>
      <c r="D159">
        <v>1</v>
      </c>
      <c r="E159">
        <v>1</v>
      </c>
      <c r="F159">
        <v>3</v>
      </c>
      <c r="G159">
        <v>2</v>
      </c>
      <c r="H159">
        <v>4</v>
      </c>
      <c r="I159">
        <v>4</v>
      </c>
      <c r="J159">
        <v>3</v>
      </c>
      <c r="K159">
        <v>4</v>
      </c>
      <c r="L159">
        <v>4</v>
      </c>
      <c r="M159">
        <v>2</v>
      </c>
      <c r="N159" t="s">
        <v>21</v>
      </c>
      <c r="O159" t="s">
        <v>23</v>
      </c>
      <c r="P159" t="s">
        <v>20</v>
      </c>
      <c r="Q159">
        <v>3</v>
      </c>
      <c r="R159">
        <v>3</v>
      </c>
      <c r="S159">
        <v>3</v>
      </c>
      <c r="T159">
        <v>4</v>
      </c>
      <c r="U159">
        <v>4</v>
      </c>
      <c r="V159" t="s">
        <v>33</v>
      </c>
      <c r="W159">
        <v>3</v>
      </c>
      <c r="X159">
        <v>4</v>
      </c>
      <c r="Y159">
        <v>4</v>
      </c>
      <c r="Z159">
        <v>4</v>
      </c>
      <c r="AA159" t="s">
        <v>34</v>
      </c>
      <c r="AB159" t="s">
        <v>41</v>
      </c>
      <c r="AC159" t="s">
        <v>49</v>
      </c>
      <c r="AD159" t="s">
        <v>33</v>
      </c>
    </row>
    <row r="160" spans="1:30" ht="15" customHeight="1" x14ac:dyDescent="0.25">
      <c r="A160">
        <v>158</v>
      </c>
      <c r="B160">
        <v>3</v>
      </c>
      <c r="C160">
        <v>3</v>
      </c>
      <c r="D160">
        <v>2</v>
      </c>
      <c r="E160">
        <v>2</v>
      </c>
      <c r="F160">
        <v>3</v>
      </c>
      <c r="G160">
        <v>2</v>
      </c>
      <c r="H160">
        <v>4</v>
      </c>
      <c r="I160">
        <v>4</v>
      </c>
      <c r="J160">
        <v>3</v>
      </c>
      <c r="K160">
        <v>3</v>
      </c>
      <c r="L160">
        <v>4</v>
      </c>
      <c r="M160">
        <v>2</v>
      </c>
      <c r="N160" t="s">
        <v>21</v>
      </c>
      <c r="O160" t="s">
        <v>23</v>
      </c>
      <c r="P160" t="s">
        <v>20</v>
      </c>
      <c r="Q160">
        <v>5</v>
      </c>
      <c r="R160">
        <v>5</v>
      </c>
      <c r="S160">
        <v>5</v>
      </c>
      <c r="T160">
        <v>5</v>
      </c>
      <c r="U160">
        <v>5</v>
      </c>
      <c r="V160" t="s">
        <v>34</v>
      </c>
      <c r="W160">
        <v>1</v>
      </c>
      <c r="X160">
        <v>5</v>
      </c>
      <c r="Y160">
        <v>5</v>
      </c>
      <c r="Z160">
        <v>5</v>
      </c>
      <c r="AA160" t="s">
        <v>34</v>
      </c>
      <c r="AB160" t="s">
        <v>41</v>
      </c>
      <c r="AC160" t="s">
        <v>49</v>
      </c>
      <c r="AD160" t="s">
        <v>33</v>
      </c>
    </row>
    <row r="161" spans="1:30" ht="15" customHeight="1" x14ac:dyDescent="0.25">
      <c r="A161">
        <v>159</v>
      </c>
      <c r="B161">
        <v>3</v>
      </c>
      <c r="C161">
        <v>3</v>
      </c>
      <c r="D161">
        <v>3</v>
      </c>
      <c r="E161">
        <v>3</v>
      </c>
      <c r="F161">
        <v>4</v>
      </c>
      <c r="G161">
        <v>3</v>
      </c>
      <c r="H161">
        <v>3</v>
      </c>
      <c r="I161">
        <v>3</v>
      </c>
      <c r="J161">
        <v>3</v>
      </c>
      <c r="K161">
        <v>4</v>
      </c>
      <c r="L161">
        <v>5</v>
      </c>
      <c r="M161">
        <v>3</v>
      </c>
      <c r="N161" t="s">
        <v>22</v>
      </c>
      <c r="O161" t="s">
        <v>23</v>
      </c>
      <c r="P161" t="s">
        <v>20</v>
      </c>
      <c r="Q161">
        <v>4</v>
      </c>
      <c r="R161">
        <v>5</v>
      </c>
      <c r="S161">
        <v>3</v>
      </c>
      <c r="T161">
        <v>4</v>
      </c>
      <c r="U161">
        <v>4</v>
      </c>
      <c r="V161" t="s">
        <v>34</v>
      </c>
      <c r="W161">
        <v>2</v>
      </c>
      <c r="X161">
        <v>5</v>
      </c>
      <c r="Y161">
        <v>5</v>
      </c>
      <c r="Z161">
        <v>5</v>
      </c>
      <c r="AA161" t="s">
        <v>35</v>
      </c>
      <c r="AB161" t="s">
        <v>41</v>
      </c>
      <c r="AC161" t="s">
        <v>51</v>
      </c>
      <c r="AD161" t="s">
        <v>35</v>
      </c>
    </row>
    <row r="162" spans="1:30" ht="15" customHeight="1" x14ac:dyDescent="0.25">
      <c r="A162">
        <v>160</v>
      </c>
      <c r="B162">
        <v>4</v>
      </c>
      <c r="C162">
        <v>3</v>
      </c>
      <c r="D162">
        <v>3</v>
      </c>
      <c r="E162">
        <v>3</v>
      </c>
      <c r="F162">
        <v>3</v>
      </c>
      <c r="G162">
        <v>3</v>
      </c>
      <c r="H162">
        <v>3</v>
      </c>
      <c r="I162">
        <v>3</v>
      </c>
      <c r="J162">
        <v>3</v>
      </c>
      <c r="K162">
        <v>3</v>
      </c>
      <c r="L162">
        <v>4</v>
      </c>
      <c r="M162">
        <v>3</v>
      </c>
      <c r="N162" t="s">
        <v>22</v>
      </c>
      <c r="O162" t="s">
        <v>23</v>
      </c>
      <c r="P162" t="s">
        <v>20</v>
      </c>
      <c r="Q162">
        <v>4</v>
      </c>
      <c r="R162">
        <v>5</v>
      </c>
      <c r="S162">
        <v>5</v>
      </c>
      <c r="T162">
        <v>4</v>
      </c>
      <c r="U162">
        <v>5</v>
      </c>
      <c r="V162" t="s">
        <v>34</v>
      </c>
      <c r="W162">
        <v>5</v>
      </c>
      <c r="X162">
        <v>4</v>
      </c>
      <c r="Y162">
        <v>4</v>
      </c>
      <c r="Z162">
        <v>4</v>
      </c>
      <c r="AA162" t="s">
        <v>35</v>
      </c>
      <c r="AB162" t="s">
        <v>42</v>
      </c>
      <c r="AC162" t="s">
        <v>49</v>
      </c>
      <c r="AD162" t="s">
        <v>33</v>
      </c>
    </row>
    <row r="163" spans="1:30" ht="15" customHeight="1" x14ac:dyDescent="0.25">
      <c r="A163">
        <v>161</v>
      </c>
      <c r="B163">
        <v>3</v>
      </c>
      <c r="C163">
        <v>3</v>
      </c>
      <c r="D163">
        <v>3</v>
      </c>
      <c r="E163">
        <v>2</v>
      </c>
      <c r="F163">
        <v>2</v>
      </c>
      <c r="G163">
        <v>3</v>
      </c>
      <c r="H163">
        <v>3</v>
      </c>
      <c r="I163">
        <v>3</v>
      </c>
      <c r="J163">
        <v>3</v>
      </c>
      <c r="K163">
        <v>3</v>
      </c>
      <c r="L163">
        <v>3</v>
      </c>
      <c r="M163">
        <v>3</v>
      </c>
      <c r="N163" t="s">
        <v>22</v>
      </c>
      <c r="O163" t="s">
        <v>23</v>
      </c>
      <c r="P163" t="s">
        <v>20</v>
      </c>
      <c r="Q163">
        <v>4</v>
      </c>
      <c r="R163">
        <v>4</v>
      </c>
      <c r="S163">
        <v>4</v>
      </c>
      <c r="T163">
        <v>3</v>
      </c>
      <c r="U163">
        <v>3</v>
      </c>
      <c r="V163" t="s">
        <v>35</v>
      </c>
      <c r="W163">
        <v>2</v>
      </c>
      <c r="X163">
        <v>3</v>
      </c>
      <c r="Y163">
        <v>4</v>
      </c>
      <c r="Z163">
        <v>3</v>
      </c>
      <c r="AA163" t="s">
        <v>33</v>
      </c>
      <c r="AB163" t="s">
        <v>41</v>
      </c>
      <c r="AC163" t="s">
        <v>51</v>
      </c>
      <c r="AD163" t="s">
        <v>35</v>
      </c>
    </row>
    <row r="164" spans="1:30" ht="15" customHeight="1" x14ac:dyDescent="0.25">
      <c r="A164">
        <v>162</v>
      </c>
      <c r="B164">
        <v>3</v>
      </c>
      <c r="C164">
        <v>3</v>
      </c>
      <c r="D164">
        <v>3</v>
      </c>
      <c r="E164">
        <v>1</v>
      </c>
      <c r="F164">
        <v>3</v>
      </c>
      <c r="G164">
        <v>1</v>
      </c>
      <c r="H164">
        <v>3</v>
      </c>
      <c r="I164">
        <v>3</v>
      </c>
      <c r="J164">
        <v>3</v>
      </c>
      <c r="K164">
        <v>3</v>
      </c>
      <c r="L164">
        <v>4</v>
      </c>
      <c r="M164">
        <v>1</v>
      </c>
      <c r="N164" t="s">
        <v>22</v>
      </c>
      <c r="O164" t="s">
        <v>23</v>
      </c>
      <c r="P164" t="s">
        <v>20</v>
      </c>
      <c r="Q164">
        <v>4</v>
      </c>
      <c r="R164">
        <v>4</v>
      </c>
      <c r="S164">
        <v>4</v>
      </c>
      <c r="T164">
        <v>4</v>
      </c>
      <c r="U164">
        <v>4</v>
      </c>
      <c r="V164" t="s">
        <v>35</v>
      </c>
      <c r="W164">
        <v>2</v>
      </c>
      <c r="X164">
        <v>3</v>
      </c>
      <c r="Y164">
        <v>4</v>
      </c>
      <c r="Z164">
        <v>3</v>
      </c>
      <c r="AA164" t="s">
        <v>33</v>
      </c>
      <c r="AB164" t="s">
        <v>44</v>
      </c>
      <c r="AC164" t="s">
        <v>51</v>
      </c>
      <c r="AD164" t="s">
        <v>34</v>
      </c>
    </row>
    <row r="165" spans="1:30" ht="15" customHeight="1" x14ac:dyDescent="0.25">
      <c r="A165">
        <v>163</v>
      </c>
      <c r="B165">
        <v>3</v>
      </c>
      <c r="C165">
        <v>3</v>
      </c>
      <c r="D165">
        <v>3</v>
      </c>
      <c r="E165">
        <v>2</v>
      </c>
      <c r="F165">
        <v>2</v>
      </c>
      <c r="G165">
        <v>2</v>
      </c>
      <c r="H165">
        <v>3</v>
      </c>
      <c r="I165">
        <v>2</v>
      </c>
      <c r="J165">
        <v>3</v>
      </c>
      <c r="K165">
        <v>3</v>
      </c>
      <c r="L165">
        <v>2</v>
      </c>
      <c r="M165">
        <v>2</v>
      </c>
      <c r="N165" t="s">
        <v>22</v>
      </c>
      <c r="O165" t="s">
        <v>23</v>
      </c>
      <c r="P165" t="s">
        <v>20</v>
      </c>
      <c r="Q165">
        <v>3</v>
      </c>
      <c r="R165">
        <v>3</v>
      </c>
      <c r="S165">
        <v>4</v>
      </c>
      <c r="T165">
        <v>4</v>
      </c>
      <c r="U165">
        <v>4</v>
      </c>
      <c r="V165" t="s">
        <v>33</v>
      </c>
      <c r="W165">
        <v>4</v>
      </c>
      <c r="X165">
        <v>5</v>
      </c>
      <c r="Y165">
        <v>5</v>
      </c>
      <c r="Z165">
        <v>4</v>
      </c>
      <c r="AA165" t="s">
        <v>33</v>
      </c>
      <c r="AB165" t="s">
        <v>42</v>
      </c>
      <c r="AC165" t="s">
        <v>51</v>
      </c>
      <c r="AD165" t="s">
        <v>35</v>
      </c>
    </row>
    <row r="166" spans="1:30" ht="15" customHeight="1" x14ac:dyDescent="0.25">
      <c r="A166">
        <v>164</v>
      </c>
      <c r="B166">
        <v>3</v>
      </c>
      <c r="C166">
        <v>3</v>
      </c>
      <c r="D166">
        <v>3</v>
      </c>
      <c r="E166">
        <v>3</v>
      </c>
      <c r="F166">
        <v>3</v>
      </c>
      <c r="G166">
        <v>2</v>
      </c>
      <c r="H166">
        <v>3</v>
      </c>
      <c r="I166">
        <v>2</v>
      </c>
      <c r="J166">
        <v>3</v>
      </c>
      <c r="K166">
        <v>4</v>
      </c>
      <c r="L166">
        <v>4</v>
      </c>
      <c r="M166">
        <v>2</v>
      </c>
      <c r="N166" t="s">
        <v>22</v>
      </c>
      <c r="O166" t="s">
        <v>23</v>
      </c>
      <c r="P166" t="s">
        <v>20</v>
      </c>
      <c r="Q166">
        <v>5</v>
      </c>
      <c r="R166">
        <v>5</v>
      </c>
      <c r="S166">
        <v>5</v>
      </c>
      <c r="T166">
        <v>5</v>
      </c>
      <c r="U166">
        <v>5</v>
      </c>
      <c r="V166" t="s">
        <v>33</v>
      </c>
      <c r="W166">
        <v>2</v>
      </c>
      <c r="X166">
        <v>4</v>
      </c>
      <c r="Y166">
        <v>2</v>
      </c>
      <c r="Z166">
        <v>2</v>
      </c>
      <c r="AA166" t="s">
        <v>34</v>
      </c>
      <c r="AB166" t="s">
        <v>41</v>
      </c>
      <c r="AC166" t="s">
        <v>51</v>
      </c>
      <c r="AD166" t="s">
        <v>35</v>
      </c>
    </row>
    <row r="167" spans="1:30" ht="15" customHeight="1" x14ac:dyDescent="0.25">
      <c r="A167">
        <v>165</v>
      </c>
      <c r="B167">
        <v>3</v>
      </c>
      <c r="C167">
        <v>3</v>
      </c>
      <c r="D167">
        <v>3</v>
      </c>
      <c r="E167">
        <v>3</v>
      </c>
      <c r="F167">
        <v>1</v>
      </c>
      <c r="G167">
        <v>3</v>
      </c>
      <c r="H167">
        <v>3</v>
      </c>
      <c r="I167">
        <v>2</v>
      </c>
      <c r="J167">
        <v>3</v>
      </c>
      <c r="K167">
        <v>3</v>
      </c>
      <c r="L167">
        <v>3</v>
      </c>
      <c r="M167">
        <v>3</v>
      </c>
      <c r="N167" t="s">
        <v>22</v>
      </c>
      <c r="O167" t="s">
        <v>23</v>
      </c>
      <c r="P167" t="s">
        <v>20</v>
      </c>
      <c r="Q167">
        <v>5</v>
      </c>
      <c r="R167">
        <v>4</v>
      </c>
      <c r="S167">
        <v>3</v>
      </c>
      <c r="T167">
        <v>3</v>
      </c>
      <c r="U167">
        <v>4</v>
      </c>
      <c r="V167" t="s">
        <v>33</v>
      </c>
      <c r="W167">
        <v>3</v>
      </c>
      <c r="X167">
        <v>4</v>
      </c>
      <c r="Y167">
        <v>4</v>
      </c>
      <c r="Z167">
        <v>4</v>
      </c>
      <c r="AA167" t="s">
        <v>34</v>
      </c>
      <c r="AB167" t="s">
        <v>41</v>
      </c>
      <c r="AC167" t="s">
        <v>51</v>
      </c>
      <c r="AD167" t="s">
        <v>35</v>
      </c>
    </row>
    <row r="168" spans="1:30" ht="15" customHeight="1" x14ac:dyDescent="0.25">
      <c r="A168">
        <v>166</v>
      </c>
      <c r="B168">
        <v>3</v>
      </c>
      <c r="C168">
        <v>3</v>
      </c>
      <c r="D168">
        <v>3</v>
      </c>
      <c r="E168">
        <v>3</v>
      </c>
      <c r="F168">
        <v>5</v>
      </c>
      <c r="G168">
        <v>3</v>
      </c>
      <c r="H168">
        <v>3</v>
      </c>
      <c r="I168">
        <v>2</v>
      </c>
      <c r="J168">
        <v>3</v>
      </c>
      <c r="K168">
        <v>3</v>
      </c>
      <c r="L168">
        <v>5</v>
      </c>
      <c r="M168">
        <v>3</v>
      </c>
      <c r="N168" t="s">
        <v>22</v>
      </c>
      <c r="O168" t="s">
        <v>23</v>
      </c>
      <c r="P168" t="s">
        <v>20</v>
      </c>
      <c r="Q168">
        <v>4</v>
      </c>
      <c r="R168">
        <v>4</v>
      </c>
      <c r="S168">
        <v>4</v>
      </c>
      <c r="T168">
        <v>5</v>
      </c>
      <c r="U168">
        <v>5</v>
      </c>
      <c r="V168" t="s">
        <v>33</v>
      </c>
      <c r="W168">
        <v>3</v>
      </c>
      <c r="X168">
        <v>4</v>
      </c>
      <c r="Y168">
        <v>4</v>
      </c>
      <c r="Z168">
        <v>3</v>
      </c>
      <c r="AA168" t="s">
        <v>34</v>
      </c>
      <c r="AB168" t="s">
        <v>42</v>
      </c>
      <c r="AC168" t="s">
        <v>50</v>
      </c>
      <c r="AD168" t="s">
        <v>33</v>
      </c>
    </row>
    <row r="169" spans="1:30" ht="15" customHeight="1" x14ac:dyDescent="0.25">
      <c r="A169">
        <v>167</v>
      </c>
      <c r="B169">
        <v>3</v>
      </c>
      <c r="C169">
        <v>3</v>
      </c>
      <c r="D169">
        <v>3</v>
      </c>
      <c r="E169">
        <v>2</v>
      </c>
      <c r="F169">
        <v>1</v>
      </c>
      <c r="G169">
        <v>2</v>
      </c>
      <c r="H169">
        <v>3</v>
      </c>
      <c r="I169">
        <v>3</v>
      </c>
      <c r="J169">
        <v>3</v>
      </c>
      <c r="K169">
        <v>3</v>
      </c>
      <c r="L169">
        <v>3</v>
      </c>
      <c r="M169">
        <v>2</v>
      </c>
      <c r="N169" t="s">
        <v>22</v>
      </c>
      <c r="O169" t="s">
        <v>23</v>
      </c>
      <c r="P169" t="s">
        <v>20</v>
      </c>
      <c r="Q169">
        <v>4</v>
      </c>
      <c r="R169">
        <v>4</v>
      </c>
      <c r="S169">
        <v>5</v>
      </c>
      <c r="T169">
        <v>5</v>
      </c>
      <c r="U169">
        <v>5</v>
      </c>
      <c r="V169" t="s">
        <v>34</v>
      </c>
      <c r="W169">
        <v>5</v>
      </c>
      <c r="X169">
        <v>5</v>
      </c>
      <c r="Y169">
        <v>5</v>
      </c>
      <c r="Z169">
        <v>4</v>
      </c>
      <c r="AA169" t="s">
        <v>35</v>
      </c>
      <c r="AB169" t="s">
        <v>45</v>
      </c>
      <c r="AC169" t="s">
        <v>51</v>
      </c>
      <c r="AD169" t="s">
        <v>35</v>
      </c>
    </row>
    <row r="170" spans="1:30" ht="15" customHeight="1" x14ac:dyDescent="0.25">
      <c r="A170">
        <v>168</v>
      </c>
      <c r="B170">
        <v>3</v>
      </c>
      <c r="C170">
        <v>3</v>
      </c>
      <c r="D170">
        <v>3</v>
      </c>
      <c r="E170">
        <v>2</v>
      </c>
      <c r="F170">
        <v>3</v>
      </c>
      <c r="G170">
        <v>1</v>
      </c>
      <c r="H170">
        <v>3</v>
      </c>
      <c r="I170">
        <v>2</v>
      </c>
      <c r="J170">
        <v>3</v>
      </c>
      <c r="K170">
        <v>4</v>
      </c>
      <c r="L170">
        <v>4</v>
      </c>
      <c r="M170">
        <v>1</v>
      </c>
      <c r="N170" t="s">
        <v>22</v>
      </c>
      <c r="O170" t="s">
        <v>23</v>
      </c>
      <c r="P170" t="s">
        <v>20</v>
      </c>
      <c r="Q170">
        <v>5</v>
      </c>
      <c r="R170">
        <v>4</v>
      </c>
      <c r="S170">
        <v>4</v>
      </c>
      <c r="T170">
        <v>4</v>
      </c>
      <c r="U170">
        <v>5</v>
      </c>
      <c r="V170" t="s">
        <v>34</v>
      </c>
      <c r="W170">
        <v>2</v>
      </c>
      <c r="X170">
        <v>4</v>
      </c>
      <c r="Y170">
        <v>4</v>
      </c>
      <c r="Z170">
        <v>3</v>
      </c>
      <c r="AA170" t="s">
        <v>35</v>
      </c>
      <c r="AB170" t="s">
        <v>41</v>
      </c>
      <c r="AC170" t="s">
        <v>51</v>
      </c>
      <c r="AD170" t="s">
        <v>35</v>
      </c>
    </row>
    <row r="171" spans="1:30" ht="15" customHeight="1" x14ac:dyDescent="0.25">
      <c r="A171">
        <v>169</v>
      </c>
      <c r="B171">
        <v>3</v>
      </c>
      <c r="C171">
        <v>3</v>
      </c>
      <c r="D171">
        <v>3</v>
      </c>
      <c r="E171">
        <v>2</v>
      </c>
      <c r="F171">
        <v>3</v>
      </c>
      <c r="G171">
        <v>3</v>
      </c>
      <c r="H171">
        <v>4</v>
      </c>
      <c r="I171">
        <v>4</v>
      </c>
      <c r="J171">
        <v>3</v>
      </c>
      <c r="K171">
        <v>2</v>
      </c>
      <c r="L171">
        <v>5</v>
      </c>
      <c r="M171">
        <v>4</v>
      </c>
      <c r="N171" t="s">
        <v>18</v>
      </c>
      <c r="O171" t="s">
        <v>19</v>
      </c>
      <c r="P171" t="s">
        <v>20</v>
      </c>
      <c r="Q171">
        <v>3</v>
      </c>
      <c r="R171">
        <v>4</v>
      </c>
      <c r="S171">
        <v>4</v>
      </c>
      <c r="T171">
        <v>4</v>
      </c>
      <c r="U171">
        <v>4</v>
      </c>
      <c r="V171" t="s">
        <v>34</v>
      </c>
      <c r="W171">
        <v>2</v>
      </c>
      <c r="X171">
        <v>4</v>
      </c>
      <c r="Y171">
        <v>4</v>
      </c>
      <c r="Z171">
        <v>3</v>
      </c>
      <c r="AA171" t="s">
        <v>33</v>
      </c>
      <c r="AB171" t="s">
        <v>42</v>
      </c>
      <c r="AC171" t="s">
        <v>52</v>
      </c>
      <c r="AD171" t="s">
        <v>33</v>
      </c>
    </row>
    <row r="172" spans="1:30" ht="15" customHeight="1" x14ac:dyDescent="0.25">
      <c r="A172">
        <v>170</v>
      </c>
      <c r="B172">
        <v>1</v>
      </c>
      <c r="C172">
        <v>3</v>
      </c>
      <c r="D172">
        <v>3</v>
      </c>
      <c r="E172">
        <v>1</v>
      </c>
      <c r="F172">
        <v>1</v>
      </c>
      <c r="G172">
        <v>2</v>
      </c>
      <c r="H172">
        <v>1</v>
      </c>
      <c r="I172">
        <v>3</v>
      </c>
      <c r="J172">
        <v>3</v>
      </c>
      <c r="K172">
        <v>2</v>
      </c>
      <c r="L172">
        <v>4</v>
      </c>
      <c r="M172">
        <v>3</v>
      </c>
      <c r="N172" t="s">
        <v>21</v>
      </c>
      <c r="O172" t="s">
        <v>19</v>
      </c>
      <c r="P172" t="s">
        <v>20</v>
      </c>
      <c r="Q172">
        <v>5</v>
      </c>
      <c r="R172">
        <v>5</v>
      </c>
      <c r="S172">
        <v>5</v>
      </c>
      <c r="T172">
        <v>5</v>
      </c>
      <c r="U172">
        <v>5</v>
      </c>
      <c r="V172" t="s">
        <v>35</v>
      </c>
      <c r="W172">
        <v>3</v>
      </c>
      <c r="X172">
        <v>4</v>
      </c>
      <c r="Y172">
        <v>4</v>
      </c>
      <c r="Z172">
        <v>4</v>
      </c>
      <c r="AA172" t="s">
        <v>33</v>
      </c>
      <c r="AB172" t="s">
        <v>41</v>
      </c>
      <c r="AC172" t="s">
        <v>49</v>
      </c>
      <c r="AD172" t="s">
        <v>33</v>
      </c>
    </row>
    <row r="173" spans="1:30" ht="15" customHeight="1" x14ac:dyDescent="0.25">
      <c r="A173">
        <v>171</v>
      </c>
      <c r="B173">
        <v>3</v>
      </c>
      <c r="C173">
        <v>3</v>
      </c>
      <c r="D173">
        <v>3</v>
      </c>
      <c r="E173">
        <v>2</v>
      </c>
      <c r="F173">
        <v>2</v>
      </c>
      <c r="G173">
        <v>2</v>
      </c>
      <c r="H173">
        <v>4</v>
      </c>
      <c r="I173">
        <v>4</v>
      </c>
      <c r="J173">
        <v>3</v>
      </c>
      <c r="K173">
        <v>3</v>
      </c>
      <c r="L173">
        <v>3</v>
      </c>
      <c r="M173">
        <v>3</v>
      </c>
      <c r="N173" t="s">
        <v>21</v>
      </c>
      <c r="O173" t="s">
        <v>19</v>
      </c>
      <c r="P173" t="s">
        <v>20</v>
      </c>
      <c r="Q173">
        <v>5</v>
      </c>
      <c r="R173">
        <v>4</v>
      </c>
      <c r="S173">
        <v>5</v>
      </c>
      <c r="T173">
        <v>5</v>
      </c>
      <c r="U173">
        <v>5</v>
      </c>
      <c r="V173" t="s">
        <v>35</v>
      </c>
      <c r="W173">
        <v>4</v>
      </c>
      <c r="X173">
        <v>5</v>
      </c>
      <c r="Y173">
        <v>5</v>
      </c>
      <c r="Z173">
        <v>4</v>
      </c>
      <c r="AA173" t="s">
        <v>33</v>
      </c>
      <c r="AB173" t="s">
        <v>41</v>
      </c>
      <c r="AC173" t="s">
        <v>49</v>
      </c>
      <c r="AD173" t="s">
        <v>33</v>
      </c>
    </row>
    <row r="174" spans="1:30" ht="15" customHeight="1" x14ac:dyDescent="0.25">
      <c r="A174">
        <v>172</v>
      </c>
      <c r="B174">
        <v>3</v>
      </c>
      <c r="C174">
        <v>3</v>
      </c>
      <c r="D174">
        <v>3</v>
      </c>
      <c r="E174">
        <v>3</v>
      </c>
      <c r="F174">
        <v>2</v>
      </c>
      <c r="G174">
        <v>3</v>
      </c>
      <c r="H174">
        <v>4</v>
      </c>
      <c r="I174">
        <v>4</v>
      </c>
      <c r="J174">
        <v>3</v>
      </c>
      <c r="K174">
        <v>4</v>
      </c>
      <c r="L174">
        <v>4</v>
      </c>
      <c r="M174">
        <v>3</v>
      </c>
      <c r="N174" t="s">
        <v>21</v>
      </c>
      <c r="O174" t="s">
        <v>19</v>
      </c>
      <c r="P174" t="s">
        <v>20</v>
      </c>
      <c r="Q174">
        <v>3</v>
      </c>
      <c r="R174">
        <v>4</v>
      </c>
      <c r="S174">
        <v>4</v>
      </c>
      <c r="T174">
        <v>4</v>
      </c>
      <c r="U174">
        <v>5</v>
      </c>
      <c r="V174" t="s">
        <v>33</v>
      </c>
      <c r="W174">
        <v>4</v>
      </c>
      <c r="X174">
        <v>5</v>
      </c>
      <c r="Y174">
        <v>5</v>
      </c>
      <c r="Z174">
        <v>4</v>
      </c>
      <c r="AA174" t="s">
        <v>34</v>
      </c>
      <c r="AB174" t="s">
        <v>41</v>
      </c>
      <c r="AC174" t="s">
        <v>49</v>
      </c>
      <c r="AD174" t="s">
        <v>33</v>
      </c>
    </row>
    <row r="175" spans="1:30" ht="15" customHeight="1" x14ac:dyDescent="0.25">
      <c r="A175">
        <v>173</v>
      </c>
      <c r="B175">
        <v>5</v>
      </c>
      <c r="C175">
        <v>3</v>
      </c>
      <c r="D175">
        <v>3</v>
      </c>
      <c r="E175">
        <v>3</v>
      </c>
      <c r="F175">
        <v>4</v>
      </c>
      <c r="G175">
        <v>5</v>
      </c>
      <c r="H175">
        <v>4</v>
      </c>
      <c r="I175">
        <v>3</v>
      </c>
      <c r="J175">
        <v>3</v>
      </c>
      <c r="K175">
        <v>4</v>
      </c>
      <c r="L175">
        <v>5</v>
      </c>
      <c r="M175">
        <v>5</v>
      </c>
      <c r="N175" t="s">
        <v>21</v>
      </c>
      <c r="O175" t="s">
        <v>19</v>
      </c>
      <c r="P175" t="s">
        <v>20</v>
      </c>
      <c r="Q175">
        <v>3</v>
      </c>
      <c r="R175">
        <v>3</v>
      </c>
      <c r="S175">
        <v>4</v>
      </c>
      <c r="T175">
        <v>3</v>
      </c>
      <c r="U175">
        <v>4</v>
      </c>
      <c r="V175" t="s">
        <v>33</v>
      </c>
      <c r="W175">
        <v>2</v>
      </c>
      <c r="X175">
        <v>4</v>
      </c>
      <c r="Y175">
        <v>4</v>
      </c>
      <c r="Z175">
        <v>4</v>
      </c>
      <c r="AA175" t="s">
        <v>34</v>
      </c>
      <c r="AB175" t="s">
        <v>41</v>
      </c>
      <c r="AC175" t="s">
        <v>49</v>
      </c>
      <c r="AD175" t="s">
        <v>33</v>
      </c>
    </row>
    <row r="176" spans="1:30" ht="15" customHeight="1" x14ac:dyDescent="0.25">
      <c r="A176">
        <v>174</v>
      </c>
      <c r="B176">
        <v>2</v>
      </c>
      <c r="C176">
        <v>3</v>
      </c>
      <c r="D176">
        <v>2</v>
      </c>
      <c r="E176">
        <v>4</v>
      </c>
      <c r="F176">
        <v>2</v>
      </c>
      <c r="G176">
        <v>2</v>
      </c>
      <c r="H176">
        <v>3</v>
      </c>
      <c r="I176">
        <v>5</v>
      </c>
      <c r="J176">
        <v>3</v>
      </c>
      <c r="K176">
        <v>5</v>
      </c>
      <c r="L176">
        <v>3</v>
      </c>
      <c r="M176">
        <v>2</v>
      </c>
      <c r="N176" t="s">
        <v>21</v>
      </c>
      <c r="O176" t="s">
        <v>19</v>
      </c>
      <c r="P176" t="s">
        <v>20</v>
      </c>
      <c r="Q176">
        <v>4</v>
      </c>
      <c r="R176">
        <v>4</v>
      </c>
      <c r="S176">
        <v>4</v>
      </c>
      <c r="T176">
        <v>5</v>
      </c>
      <c r="U176">
        <v>5</v>
      </c>
      <c r="V176" t="s">
        <v>33</v>
      </c>
      <c r="W176">
        <v>2</v>
      </c>
      <c r="X176">
        <v>4</v>
      </c>
      <c r="Y176">
        <v>4</v>
      </c>
      <c r="Z176">
        <v>3</v>
      </c>
      <c r="AA176" t="s">
        <v>34</v>
      </c>
      <c r="AB176" t="s">
        <v>44</v>
      </c>
      <c r="AC176" t="s">
        <v>52</v>
      </c>
      <c r="AD176" t="s">
        <v>34</v>
      </c>
    </row>
    <row r="177" spans="1:30" ht="15" customHeight="1" x14ac:dyDescent="0.25">
      <c r="A177">
        <v>175</v>
      </c>
      <c r="B177">
        <v>3</v>
      </c>
      <c r="C177">
        <v>3</v>
      </c>
      <c r="D177">
        <v>2</v>
      </c>
      <c r="E177">
        <v>3</v>
      </c>
      <c r="F177">
        <v>4</v>
      </c>
      <c r="G177">
        <v>3</v>
      </c>
      <c r="H177">
        <v>3</v>
      </c>
      <c r="I177">
        <v>5</v>
      </c>
      <c r="J177">
        <v>3</v>
      </c>
      <c r="K177">
        <v>4</v>
      </c>
      <c r="L177">
        <v>4</v>
      </c>
      <c r="M177">
        <v>3</v>
      </c>
      <c r="N177" t="s">
        <v>22</v>
      </c>
      <c r="O177" t="s">
        <v>19</v>
      </c>
      <c r="P177" t="s">
        <v>20</v>
      </c>
      <c r="Q177">
        <v>4</v>
      </c>
      <c r="R177">
        <v>5</v>
      </c>
      <c r="S177">
        <v>4</v>
      </c>
      <c r="T177">
        <v>5</v>
      </c>
      <c r="U177">
        <v>5</v>
      </c>
      <c r="V177" t="s">
        <v>35</v>
      </c>
      <c r="W177">
        <v>2</v>
      </c>
      <c r="X177">
        <v>4</v>
      </c>
      <c r="Y177">
        <v>5</v>
      </c>
      <c r="Z177">
        <v>3</v>
      </c>
      <c r="AA177" t="s">
        <v>35</v>
      </c>
      <c r="AB177" t="s">
        <v>41</v>
      </c>
      <c r="AC177" t="s">
        <v>51</v>
      </c>
      <c r="AD177" t="s">
        <v>35</v>
      </c>
    </row>
    <row r="178" spans="1:30" ht="15" customHeight="1" x14ac:dyDescent="0.25">
      <c r="A178">
        <v>176</v>
      </c>
      <c r="B178">
        <v>4</v>
      </c>
      <c r="C178">
        <v>3</v>
      </c>
      <c r="D178">
        <v>3</v>
      </c>
      <c r="E178">
        <v>3</v>
      </c>
      <c r="F178">
        <v>3</v>
      </c>
      <c r="G178">
        <v>3</v>
      </c>
      <c r="H178">
        <v>4</v>
      </c>
      <c r="I178">
        <v>4</v>
      </c>
      <c r="J178">
        <v>3</v>
      </c>
      <c r="K178">
        <v>3</v>
      </c>
      <c r="L178">
        <v>5</v>
      </c>
      <c r="M178">
        <v>5</v>
      </c>
      <c r="N178" t="s">
        <v>18</v>
      </c>
      <c r="O178" t="s">
        <v>23</v>
      </c>
      <c r="P178" t="s">
        <v>24</v>
      </c>
      <c r="Q178">
        <v>3</v>
      </c>
      <c r="R178">
        <v>3</v>
      </c>
      <c r="S178">
        <v>3</v>
      </c>
      <c r="T178">
        <v>4</v>
      </c>
      <c r="U178">
        <v>2</v>
      </c>
      <c r="V178" t="s">
        <v>34</v>
      </c>
      <c r="W178">
        <v>2</v>
      </c>
      <c r="Y178">
        <v>4</v>
      </c>
      <c r="Z178">
        <v>4</v>
      </c>
      <c r="AA178" t="s">
        <v>35</v>
      </c>
      <c r="AB178" t="s">
        <v>41</v>
      </c>
      <c r="AC178" t="s">
        <v>52</v>
      </c>
      <c r="AD178" t="s">
        <v>33</v>
      </c>
    </row>
    <row r="179" spans="1:30" ht="15" customHeight="1" x14ac:dyDescent="0.25">
      <c r="A179">
        <v>177</v>
      </c>
      <c r="B179">
        <v>1</v>
      </c>
      <c r="C179">
        <v>3</v>
      </c>
      <c r="D179">
        <v>3</v>
      </c>
      <c r="E179">
        <v>1</v>
      </c>
      <c r="F179">
        <v>2</v>
      </c>
      <c r="G179">
        <v>1</v>
      </c>
      <c r="H179">
        <v>5</v>
      </c>
      <c r="I179">
        <v>3</v>
      </c>
      <c r="J179">
        <v>3</v>
      </c>
      <c r="K179">
        <v>1</v>
      </c>
      <c r="L179">
        <v>2</v>
      </c>
      <c r="M179">
        <v>2</v>
      </c>
      <c r="N179" t="s">
        <v>18</v>
      </c>
      <c r="O179" t="s">
        <v>23</v>
      </c>
      <c r="P179" t="s">
        <v>24</v>
      </c>
      <c r="Q179">
        <v>2</v>
      </c>
      <c r="R179">
        <v>2</v>
      </c>
      <c r="S179">
        <v>2</v>
      </c>
      <c r="T179">
        <v>2</v>
      </c>
      <c r="U179">
        <v>5</v>
      </c>
      <c r="V179" t="s">
        <v>35</v>
      </c>
      <c r="W179">
        <v>1</v>
      </c>
      <c r="X179">
        <v>5</v>
      </c>
      <c r="Y179">
        <v>5</v>
      </c>
      <c r="Z179">
        <v>5</v>
      </c>
      <c r="AA179" t="s">
        <v>33</v>
      </c>
      <c r="AB179" t="s">
        <v>42</v>
      </c>
      <c r="AC179" t="s">
        <v>52</v>
      </c>
      <c r="AD179" t="s">
        <v>33</v>
      </c>
    </row>
    <row r="180" spans="1:30" ht="15" customHeight="1" x14ac:dyDescent="0.25">
      <c r="A180">
        <v>178</v>
      </c>
      <c r="B180">
        <v>4</v>
      </c>
      <c r="C180">
        <v>3</v>
      </c>
      <c r="D180">
        <v>3</v>
      </c>
      <c r="E180">
        <v>2</v>
      </c>
      <c r="F180">
        <v>3</v>
      </c>
      <c r="G180">
        <v>1</v>
      </c>
      <c r="H180">
        <v>5</v>
      </c>
      <c r="I180">
        <v>5</v>
      </c>
      <c r="J180">
        <v>3</v>
      </c>
      <c r="K180">
        <v>4</v>
      </c>
      <c r="L180">
        <v>5</v>
      </c>
      <c r="M180">
        <v>2</v>
      </c>
      <c r="N180" t="s">
        <v>21</v>
      </c>
      <c r="O180" t="s">
        <v>23</v>
      </c>
      <c r="P180" t="s">
        <v>24</v>
      </c>
      <c r="Q180">
        <v>4</v>
      </c>
      <c r="R180">
        <v>5</v>
      </c>
      <c r="S180">
        <v>1</v>
      </c>
      <c r="T180">
        <v>5</v>
      </c>
      <c r="U180">
        <v>4</v>
      </c>
      <c r="V180" t="s">
        <v>34</v>
      </c>
      <c r="W180">
        <v>4</v>
      </c>
      <c r="X180">
        <v>4</v>
      </c>
      <c r="Y180">
        <v>5</v>
      </c>
      <c r="Z180">
        <v>3</v>
      </c>
      <c r="AA180" t="s">
        <v>33</v>
      </c>
      <c r="AB180" t="s">
        <v>44</v>
      </c>
      <c r="AC180" t="s">
        <v>52</v>
      </c>
      <c r="AD180" t="s">
        <v>34</v>
      </c>
    </row>
    <row r="181" spans="1:30" ht="15" customHeight="1" x14ac:dyDescent="0.25">
      <c r="A181">
        <v>179</v>
      </c>
      <c r="B181">
        <v>3</v>
      </c>
      <c r="C181">
        <v>3</v>
      </c>
      <c r="D181">
        <v>3</v>
      </c>
      <c r="E181">
        <v>3</v>
      </c>
      <c r="F181">
        <v>3</v>
      </c>
      <c r="G181">
        <v>3</v>
      </c>
      <c r="H181">
        <v>3</v>
      </c>
      <c r="I181">
        <v>2</v>
      </c>
      <c r="J181">
        <v>3</v>
      </c>
      <c r="K181">
        <v>3</v>
      </c>
      <c r="L181">
        <v>4</v>
      </c>
      <c r="M181">
        <v>3</v>
      </c>
      <c r="N181" t="s">
        <v>22</v>
      </c>
      <c r="O181" t="s">
        <v>23</v>
      </c>
      <c r="P181" t="s">
        <v>24</v>
      </c>
      <c r="Q181">
        <v>1</v>
      </c>
      <c r="R181">
        <v>4</v>
      </c>
      <c r="S181">
        <v>5</v>
      </c>
      <c r="T181">
        <v>5</v>
      </c>
      <c r="U181">
        <v>5</v>
      </c>
      <c r="V181" t="s">
        <v>35</v>
      </c>
      <c r="W181">
        <v>4</v>
      </c>
      <c r="X181">
        <v>5</v>
      </c>
      <c r="Y181">
        <v>5</v>
      </c>
      <c r="Z181">
        <v>5</v>
      </c>
      <c r="AA181" t="s">
        <v>33</v>
      </c>
      <c r="AB181" t="s">
        <v>41</v>
      </c>
      <c r="AC181" t="s">
        <v>51</v>
      </c>
      <c r="AD181" t="s">
        <v>35</v>
      </c>
    </row>
    <row r="182" spans="1:30" ht="15" customHeight="1" x14ac:dyDescent="0.25">
      <c r="A182">
        <v>180</v>
      </c>
      <c r="B182">
        <v>3</v>
      </c>
      <c r="C182">
        <v>3</v>
      </c>
      <c r="D182">
        <v>3</v>
      </c>
      <c r="E182">
        <v>2</v>
      </c>
      <c r="F182">
        <v>3</v>
      </c>
      <c r="G182">
        <v>3</v>
      </c>
      <c r="H182">
        <v>3</v>
      </c>
      <c r="I182">
        <v>1</v>
      </c>
      <c r="J182">
        <v>2</v>
      </c>
      <c r="K182">
        <v>3</v>
      </c>
      <c r="L182">
        <v>4</v>
      </c>
      <c r="M182">
        <v>3</v>
      </c>
      <c r="N182" t="s">
        <v>22</v>
      </c>
      <c r="O182" t="s">
        <v>23</v>
      </c>
      <c r="P182" t="s">
        <v>24</v>
      </c>
      <c r="Q182">
        <v>3</v>
      </c>
      <c r="R182">
        <v>4</v>
      </c>
      <c r="S182">
        <v>4</v>
      </c>
      <c r="T182">
        <v>5</v>
      </c>
      <c r="U182">
        <v>4</v>
      </c>
      <c r="V182" t="s">
        <v>35</v>
      </c>
      <c r="W182">
        <v>2</v>
      </c>
      <c r="X182">
        <v>4</v>
      </c>
      <c r="Y182">
        <v>4</v>
      </c>
      <c r="Z182">
        <v>3</v>
      </c>
      <c r="AA182" t="s">
        <v>34</v>
      </c>
      <c r="AB182" t="s">
        <v>41</v>
      </c>
      <c r="AC182" t="s">
        <v>51</v>
      </c>
      <c r="AD182" t="s">
        <v>35</v>
      </c>
    </row>
    <row r="183" spans="1:30" ht="15" customHeight="1" x14ac:dyDescent="0.25">
      <c r="A183">
        <v>181</v>
      </c>
      <c r="B183">
        <v>3</v>
      </c>
      <c r="C183">
        <v>3</v>
      </c>
      <c r="D183">
        <v>3</v>
      </c>
      <c r="E183">
        <v>3</v>
      </c>
      <c r="F183">
        <v>3</v>
      </c>
      <c r="G183">
        <v>3</v>
      </c>
      <c r="H183">
        <v>3</v>
      </c>
      <c r="I183">
        <v>3</v>
      </c>
      <c r="J183">
        <v>3</v>
      </c>
      <c r="K183">
        <v>3</v>
      </c>
      <c r="L183">
        <v>3</v>
      </c>
      <c r="M183">
        <v>3</v>
      </c>
      <c r="N183" t="s">
        <v>22</v>
      </c>
      <c r="O183" t="s">
        <v>23</v>
      </c>
      <c r="P183" t="s">
        <v>24</v>
      </c>
      <c r="Q183">
        <v>3</v>
      </c>
      <c r="R183">
        <v>2</v>
      </c>
      <c r="S183">
        <v>4</v>
      </c>
      <c r="T183">
        <v>2</v>
      </c>
      <c r="U183">
        <v>3</v>
      </c>
      <c r="V183" t="s">
        <v>33</v>
      </c>
      <c r="W183">
        <v>3</v>
      </c>
      <c r="X183">
        <v>4</v>
      </c>
      <c r="Y183">
        <v>4</v>
      </c>
      <c r="Z183">
        <v>4</v>
      </c>
      <c r="AA183" t="s">
        <v>34</v>
      </c>
      <c r="AB183" t="s">
        <v>42</v>
      </c>
      <c r="AC183" t="s">
        <v>51</v>
      </c>
      <c r="AD183" t="s">
        <v>35</v>
      </c>
    </row>
    <row r="184" spans="1:30" ht="15" customHeight="1" x14ac:dyDescent="0.25">
      <c r="A184">
        <v>182</v>
      </c>
      <c r="B184">
        <v>4</v>
      </c>
      <c r="C184">
        <v>3</v>
      </c>
      <c r="D184">
        <v>4</v>
      </c>
      <c r="E184">
        <v>2</v>
      </c>
      <c r="F184">
        <v>3</v>
      </c>
      <c r="G184">
        <v>2</v>
      </c>
      <c r="H184">
        <v>4</v>
      </c>
      <c r="I184">
        <v>4</v>
      </c>
      <c r="J184">
        <v>3</v>
      </c>
      <c r="K184">
        <v>3</v>
      </c>
      <c r="L184">
        <v>4</v>
      </c>
      <c r="M184">
        <v>3</v>
      </c>
      <c r="N184" t="s">
        <v>18</v>
      </c>
      <c r="O184" t="s">
        <v>19</v>
      </c>
      <c r="P184" t="s">
        <v>24</v>
      </c>
      <c r="Q184">
        <v>3</v>
      </c>
      <c r="R184">
        <v>4</v>
      </c>
      <c r="S184">
        <v>4</v>
      </c>
      <c r="T184">
        <v>4</v>
      </c>
      <c r="U184">
        <v>4</v>
      </c>
      <c r="V184" t="s">
        <v>33</v>
      </c>
      <c r="W184">
        <v>2</v>
      </c>
      <c r="X184">
        <v>3</v>
      </c>
      <c r="Y184">
        <v>4</v>
      </c>
      <c r="Z184">
        <v>3</v>
      </c>
      <c r="AA184" t="s">
        <v>34</v>
      </c>
      <c r="AB184" t="s">
        <v>42</v>
      </c>
      <c r="AC184" t="s">
        <v>52</v>
      </c>
      <c r="AD184" t="s">
        <v>33</v>
      </c>
    </row>
    <row r="185" spans="1:30" ht="15" customHeight="1" x14ac:dyDescent="0.25">
      <c r="A185">
        <v>183</v>
      </c>
      <c r="B185">
        <v>4</v>
      </c>
      <c r="C185">
        <v>3</v>
      </c>
      <c r="D185">
        <v>3</v>
      </c>
      <c r="E185">
        <v>3</v>
      </c>
      <c r="F185">
        <v>3</v>
      </c>
      <c r="G185">
        <v>3</v>
      </c>
      <c r="H185">
        <v>5</v>
      </c>
      <c r="I185">
        <v>3</v>
      </c>
      <c r="J185">
        <v>3</v>
      </c>
      <c r="K185">
        <v>3</v>
      </c>
      <c r="L185">
        <v>4</v>
      </c>
      <c r="M185">
        <v>3</v>
      </c>
      <c r="N185" t="s">
        <v>18</v>
      </c>
      <c r="O185" t="s">
        <v>23</v>
      </c>
      <c r="P185" t="s">
        <v>24</v>
      </c>
      <c r="Q185">
        <v>1</v>
      </c>
      <c r="R185">
        <v>4</v>
      </c>
      <c r="S185">
        <v>5</v>
      </c>
      <c r="T185">
        <v>4</v>
      </c>
      <c r="U185">
        <v>5</v>
      </c>
      <c r="V185" t="s">
        <v>35</v>
      </c>
      <c r="W185">
        <v>3</v>
      </c>
      <c r="X185">
        <v>4</v>
      </c>
      <c r="Y185">
        <v>4</v>
      </c>
      <c r="Z185">
        <v>4</v>
      </c>
      <c r="AA185" t="s">
        <v>35</v>
      </c>
      <c r="AB185" t="s">
        <v>41</v>
      </c>
      <c r="AC185" t="s">
        <v>52</v>
      </c>
      <c r="AD185" t="s">
        <v>33</v>
      </c>
    </row>
    <row r="186" spans="1:30" ht="15" customHeight="1" x14ac:dyDescent="0.25">
      <c r="A186">
        <v>184</v>
      </c>
      <c r="B186">
        <v>1</v>
      </c>
      <c r="C186">
        <v>1</v>
      </c>
      <c r="D186">
        <v>3</v>
      </c>
      <c r="E186">
        <v>2</v>
      </c>
      <c r="F186">
        <v>3</v>
      </c>
      <c r="G186">
        <v>1</v>
      </c>
      <c r="H186">
        <v>4</v>
      </c>
      <c r="I186">
        <v>5</v>
      </c>
      <c r="J186">
        <v>3</v>
      </c>
      <c r="K186">
        <v>2</v>
      </c>
      <c r="L186">
        <v>4</v>
      </c>
      <c r="M186">
        <v>1</v>
      </c>
      <c r="N186" t="s">
        <v>18</v>
      </c>
      <c r="O186" t="s">
        <v>23</v>
      </c>
      <c r="P186" t="s">
        <v>20</v>
      </c>
      <c r="Q186">
        <v>4</v>
      </c>
      <c r="R186">
        <v>4</v>
      </c>
      <c r="S186">
        <v>4</v>
      </c>
      <c r="T186">
        <v>4</v>
      </c>
      <c r="U186">
        <v>4</v>
      </c>
      <c r="V186" t="s">
        <v>33</v>
      </c>
      <c r="W186">
        <v>4</v>
      </c>
      <c r="X186">
        <v>3</v>
      </c>
      <c r="Y186">
        <v>3</v>
      </c>
      <c r="Z186">
        <v>2</v>
      </c>
      <c r="AA186" t="s">
        <v>35</v>
      </c>
      <c r="AB186" t="s">
        <v>41</v>
      </c>
      <c r="AC186" t="s">
        <v>52</v>
      </c>
      <c r="AD186" t="s">
        <v>33</v>
      </c>
    </row>
    <row r="187" spans="1:30" ht="15" customHeight="1" x14ac:dyDescent="0.25">
      <c r="A187">
        <v>185</v>
      </c>
      <c r="B187">
        <v>1</v>
      </c>
      <c r="C187">
        <v>4</v>
      </c>
      <c r="D187">
        <v>3</v>
      </c>
      <c r="E187">
        <v>2</v>
      </c>
      <c r="F187">
        <v>4</v>
      </c>
      <c r="G187">
        <v>1</v>
      </c>
      <c r="H187">
        <v>4</v>
      </c>
      <c r="I187">
        <v>5</v>
      </c>
      <c r="J187">
        <v>3</v>
      </c>
      <c r="K187">
        <v>2</v>
      </c>
      <c r="L187">
        <v>4</v>
      </c>
      <c r="M187">
        <v>2</v>
      </c>
      <c r="N187" t="s">
        <v>18</v>
      </c>
      <c r="O187" t="s">
        <v>23</v>
      </c>
      <c r="P187" t="s">
        <v>20</v>
      </c>
      <c r="Q187">
        <v>4</v>
      </c>
      <c r="R187">
        <v>4</v>
      </c>
      <c r="S187">
        <v>4</v>
      </c>
      <c r="T187">
        <v>4</v>
      </c>
      <c r="U187">
        <v>3</v>
      </c>
      <c r="V187" t="s">
        <v>34</v>
      </c>
      <c r="W187">
        <v>2</v>
      </c>
      <c r="X187">
        <v>3</v>
      </c>
      <c r="Y187">
        <v>4</v>
      </c>
      <c r="Z187">
        <v>3</v>
      </c>
      <c r="AA187" t="s">
        <v>33</v>
      </c>
      <c r="AB187" t="s">
        <v>41</v>
      </c>
      <c r="AC187" t="s">
        <v>52</v>
      </c>
      <c r="AD187" t="s">
        <v>33</v>
      </c>
    </row>
    <row r="188" spans="1:30" ht="15" customHeight="1" x14ac:dyDescent="0.25">
      <c r="A188">
        <v>186</v>
      </c>
      <c r="B188">
        <v>2</v>
      </c>
      <c r="C188">
        <v>4</v>
      </c>
      <c r="D188">
        <v>2</v>
      </c>
      <c r="E188">
        <v>1</v>
      </c>
      <c r="F188">
        <v>4</v>
      </c>
      <c r="G188">
        <v>2</v>
      </c>
      <c r="H188">
        <v>3</v>
      </c>
      <c r="I188">
        <v>3</v>
      </c>
      <c r="J188">
        <v>3</v>
      </c>
      <c r="K188">
        <v>3</v>
      </c>
      <c r="L188">
        <v>4</v>
      </c>
      <c r="M188">
        <v>2</v>
      </c>
      <c r="N188" t="s">
        <v>21</v>
      </c>
      <c r="O188" t="s">
        <v>23</v>
      </c>
      <c r="P188" t="s">
        <v>20</v>
      </c>
      <c r="Q188">
        <v>5</v>
      </c>
      <c r="R188">
        <v>5</v>
      </c>
      <c r="S188">
        <v>5</v>
      </c>
      <c r="T188">
        <v>5</v>
      </c>
      <c r="V188" t="s">
        <v>34</v>
      </c>
      <c r="W188">
        <v>1</v>
      </c>
      <c r="X188">
        <v>4</v>
      </c>
      <c r="Y188">
        <v>4</v>
      </c>
      <c r="Z188">
        <v>4</v>
      </c>
      <c r="AA188" t="s">
        <v>33</v>
      </c>
      <c r="AB188" t="s">
        <v>42</v>
      </c>
      <c r="AC188" t="s">
        <v>51</v>
      </c>
      <c r="AD188" t="s">
        <v>33</v>
      </c>
    </row>
    <row r="189" spans="1:30" ht="15" customHeight="1" x14ac:dyDescent="0.25">
      <c r="A189">
        <v>187</v>
      </c>
      <c r="B189">
        <v>5</v>
      </c>
      <c r="C189">
        <v>1</v>
      </c>
      <c r="D189">
        <v>4</v>
      </c>
      <c r="E189">
        <v>3</v>
      </c>
      <c r="F189">
        <v>4</v>
      </c>
      <c r="G189">
        <v>3</v>
      </c>
      <c r="H189">
        <v>4</v>
      </c>
      <c r="I189">
        <v>4</v>
      </c>
      <c r="J189">
        <v>3</v>
      </c>
      <c r="K189">
        <v>4</v>
      </c>
      <c r="L189">
        <v>4</v>
      </c>
      <c r="M189">
        <v>4</v>
      </c>
      <c r="N189" t="s">
        <v>21</v>
      </c>
      <c r="O189" t="s">
        <v>19</v>
      </c>
      <c r="P189" t="s">
        <v>20</v>
      </c>
      <c r="Q189">
        <v>4</v>
      </c>
      <c r="R189">
        <v>4</v>
      </c>
      <c r="S189">
        <v>3</v>
      </c>
      <c r="T189">
        <v>3</v>
      </c>
      <c r="U189">
        <v>3</v>
      </c>
      <c r="V189" t="s">
        <v>34</v>
      </c>
      <c r="W189">
        <v>2</v>
      </c>
      <c r="X189">
        <v>4</v>
      </c>
      <c r="Y189">
        <v>4</v>
      </c>
      <c r="Z189">
        <v>4</v>
      </c>
      <c r="AA189" t="s">
        <v>33</v>
      </c>
      <c r="AB189" t="s">
        <v>41</v>
      </c>
      <c r="AC189" t="s">
        <v>49</v>
      </c>
      <c r="AD189" t="s">
        <v>33</v>
      </c>
    </row>
    <row r="190" spans="1:30" ht="15" customHeight="1" x14ac:dyDescent="0.25">
      <c r="A190">
        <v>188</v>
      </c>
      <c r="B190">
        <v>3</v>
      </c>
      <c r="C190">
        <v>4</v>
      </c>
      <c r="D190">
        <v>3</v>
      </c>
      <c r="E190">
        <v>3</v>
      </c>
      <c r="F190">
        <v>3</v>
      </c>
      <c r="G190">
        <v>4</v>
      </c>
      <c r="H190">
        <v>3</v>
      </c>
      <c r="I190">
        <v>4</v>
      </c>
      <c r="J190">
        <v>3</v>
      </c>
      <c r="K190">
        <v>3</v>
      </c>
      <c r="L190">
        <v>4</v>
      </c>
      <c r="M190">
        <v>4</v>
      </c>
      <c r="N190" t="s">
        <v>21</v>
      </c>
      <c r="O190" t="s">
        <v>19</v>
      </c>
      <c r="P190" t="s">
        <v>20</v>
      </c>
      <c r="Q190">
        <v>5</v>
      </c>
      <c r="R190">
        <v>5</v>
      </c>
      <c r="S190">
        <v>4</v>
      </c>
      <c r="T190">
        <v>5</v>
      </c>
      <c r="V190" t="s">
        <v>35</v>
      </c>
      <c r="W190">
        <v>2</v>
      </c>
      <c r="X190">
        <v>5</v>
      </c>
      <c r="Y190">
        <v>5</v>
      </c>
      <c r="Z190">
        <v>5</v>
      </c>
      <c r="AA190" t="s">
        <v>34</v>
      </c>
      <c r="AB190" t="s">
        <v>42</v>
      </c>
      <c r="AC190" t="s">
        <v>51</v>
      </c>
      <c r="AD190" t="s">
        <v>34</v>
      </c>
    </row>
    <row r="191" spans="1:30" ht="15" customHeight="1" x14ac:dyDescent="0.25">
      <c r="A191">
        <v>189</v>
      </c>
      <c r="B191">
        <v>3</v>
      </c>
      <c r="C191">
        <v>1</v>
      </c>
      <c r="D191">
        <v>3</v>
      </c>
      <c r="E191">
        <v>3</v>
      </c>
      <c r="F191">
        <v>3</v>
      </c>
      <c r="G191">
        <v>3</v>
      </c>
      <c r="H191">
        <v>3</v>
      </c>
      <c r="I191">
        <v>1</v>
      </c>
      <c r="J191">
        <v>2</v>
      </c>
      <c r="K191">
        <v>4</v>
      </c>
      <c r="L191">
        <v>3</v>
      </c>
      <c r="M191">
        <v>5</v>
      </c>
      <c r="N191" t="s">
        <v>22</v>
      </c>
      <c r="O191" t="s">
        <v>19</v>
      </c>
      <c r="P191" t="s">
        <v>20</v>
      </c>
      <c r="Q191">
        <v>4</v>
      </c>
      <c r="R191">
        <v>3</v>
      </c>
      <c r="S191">
        <v>3</v>
      </c>
      <c r="T191">
        <v>4</v>
      </c>
      <c r="U191">
        <v>3</v>
      </c>
      <c r="V191" t="s">
        <v>35</v>
      </c>
      <c r="W191">
        <v>1</v>
      </c>
      <c r="X191">
        <v>3</v>
      </c>
      <c r="Y191">
        <v>4</v>
      </c>
      <c r="Z191">
        <v>4</v>
      </c>
      <c r="AA191" t="s">
        <v>34</v>
      </c>
      <c r="AB191" t="s">
        <v>41</v>
      </c>
      <c r="AC191" t="s">
        <v>51</v>
      </c>
      <c r="AD191" t="s">
        <v>35</v>
      </c>
    </row>
    <row r="192" spans="1:30" ht="15" customHeight="1" x14ac:dyDescent="0.25">
      <c r="A192">
        <v>190</v>
      </c>
      <c r="B192">
        <v>1</v>
      </c>
      <c r="C192">
        <v>2</v>
      </c>
      <c r="D192">
        <v>3</v>
      </c>
      <c r="E192">
        <v>3</v>
      </c>
      <c r="F192">
        <v>5</v>
      </c>
      <c r="G192">
        <v>1</v>
      </c>
      <c r="H192">
        <v>5</v>
      </c>
      <c r="I192">
        <v>5</v>
      </c>
      <c r="J192">
        <v>3</v>
      </c>
      <c r="K192">
        <v>3</v>
      </c>
      <c r="L192">
        <v>5</v>
      </c>
      <c r="M192">
        <v>2</v>
      </c>
      <c r="N192" t="s">
        <v>18</v>
      </c>
      <c r="O192" t="s">
        <v>23</v>
      </c>
      <c r="P192" t="s">
        <v>24</v>
      </c>
      <c r="Q192">
        <v>1</v>
      </c>
      <c r="R192">
        <v>5</v>
      </c>
      <c r="S192">
        <v>5</v>
      </c>
      <c r="T192">
        <v>4</v>
      </c>
      <c r="U192">
        <v>4</v>
      </c>
      <c r="V192" t="s">
        <v>35</v>
      </c>
      <c r="W192">
        <v>3</v>
      </c>
      <c r="X192">
        <v>3</v>
      </c>
      <c r="Y192">
        <v>3</v>
      </c>
      <c r="Z192">
        <v>3</v>
      </c>
      <c r="AA192" t="s">
        <v>34</v>
      </c>
      <c r="AB192" t="s">
        <v>42</v>
      </c>
      <c r="AC192" t="s">
        <v>52</v>
      </c>
      <c r="AD192" t="s">
        <v>33</v>
      </c>
    </row>
    <row r="193" spans="1:30" ht="15" customHeight="1" x14ac:dyDescent="0.25">
      <c r="A193">
        <v>191</v>
      </c>
      <c r="B193">
        <v>3</v>
      </c>
      <c r="C193">
        <v>1</v>
      </c>
      <c r="D193">
        <v>3</v>
      </c>
      <c r="E193">
        <v>3</v>
      </c>
      <c r="F193">
        <v>5</v>
      </c>
      <c r="G193">
        <v>3</v>
      </c>
      <c r="H193">
        <v>3</v>
      </c>
      <c r="I193">
        <v>3</v>
      </c>
      <c r="J193">
        <v>3</v>
      </c>
      <c r="K193">
        <v>3</v>
      </c>
      <c r="L193">
        <v>2</v>
      </c>
      <c r="M193">
        <v>3</v>
      </c>
      <c r="N193" t="s">
        <v>22</v>
      </c>
      <c r="O193" t="s">
        <v>23</v>
      </c>
      <c r="P193" t="s">
        <v>24</v>
      </c>
      <c r="Q193">
        <v>1</v>
      </c>
      <c r="R193">
        <v>4</v>
      </c>
      <c r="S193">
        <v>1</v>
      </c>
      <c r="T193">
        <v>4</v>
      </c>
      <c r="U193">
        <v>4</v>
      </c>
      <c r="V193" t="s">
        <v>33</v>
      </c>
      <c r="W193">
        <v>2</v>
      </c>
      <c r="X193">
        <v>4</v>
      </c>
      <c r="Y193">
        <v>3</v>
      </c>
      <c r="Z193">
        <v>4</v>
      </c>
      <c r="AA193" t="s">
        <v>35</v>
      </c>
      <c r="AB193" t="s">
        <v>42</v>
      </c>
      <c r="AC193" t="s">
        <v>51</v>
      </c>
      <c r="AD193" t="s">
        <v>35</v>
      </c>
    </row>
    <row r="194" spans="1:30" ht="15" customHeight="1" x14ac:dyDescent="0.25">
      <c r="A194">
        <v>192</v>
      </c>
      <c r="B194">
        <v>4</v>
      </c>
      <c r="C194">
        <v>2</v>
      </c>
      <c r="D194">
        <v>3</v>
      </c>
      <c r="E194">
        <v>2</v>
      </c>
      <c r="F194">
        <v>2</v>
      </c>
      <c r="G194">
        <v>3</v>
      </c>
      <c r="H194">
        <v>2</v>
      </c>
      <c r="I194">
        <v>3</v>
      </c>
      <c r="J194">
        <v>2</v>
      </c>
      <c r="K194">
        <v>3</v>
      </c>
      <c r="L194">
        <v>3</v>
      </c>
      <c r="M194">
        <v>5</v>
      </c>
      <c r="N194" t="s">
        <v>22</v>
      </c>
      <c r="O194" t="s">
        <v>19</v>
      </c>
      <c r="P194" t="s">
        <v>24</v>
      </c>
      <c r="Q194">
        <v>1</v>
      </c>
      <c r="R194">
        <v>4</v>
      </c>
      <c r="S194">
        <v>4</v>
      </c>
      <c r="T194">
        <v>3</v>
      </c>
      <c r="U194">
        <v>4</v>
      </c>
      <c r="V194" t="s">
        <v>35</v>
      </c>
      <c r="W194">
        <v>2</v>
      </c>
      <c r="X194">
        <v>4</v>
      </c>
      <c r="Y194">
        <v>4</v>
      </c>
      <c r="Z194">
        <v>4</v>
      </c>
      <c r="AA194" t="s">
        <v>35</v>
      </c>
      <c r="AB194" t="s">
        <v>41</v>
      </c>
      <c r="AC194" t="s">
        <v>51</v>
      </c>
      <c r="AD194" t="s">
        <v>35</v>
      </c>
    </row>
    <row r="195" spans="1:30" ht="15" customHeight="1" x14ac:dyDescent="0.25">
      <c r="A195">
        <v>193</v>
      </c>
      <c r="B195">
        <v>4</v>
      </c>
      <c r="C195">
        <v>2</v>
      </c>
      <c r="D195">
        <v>3</v>
      </c>
      <c r="E195">
        <v>2</v>
      </c>
      <c r="F195">
        <v>4</v>
      </c>
      <c r="G195">
        <v>3</v>
      </c>
      <c r="H195">
        <v>3</v>
      </c>
      <c r="I195">
        <v>2</v>
      </c>
      <c r="J195">
        <v>3</v>
      </c>
      <c r="K195">
        <v>2</v>
      </c>
      <c r="L195">
        <v>3</v>
      </c>
      <c r="M195">
        <v>3</v>
      </c>
      <c r="N195" t="s">
        <v>22</v>
      </c>
      <c r="O195" t="s">
        <v>19</v>
      </c>
      <c r="P195" t="s">
        <v>24</v>
      </c>
      <c r="Q195">
        <v>3</v>
      </c>
      <c r="R195">
        <v>3</v>
      </c>
      <c r="S195">
        <v>3</v>
      </c>
      <c r="T195">
        <v>4</v>
      </c>
      <c r="U195">
        <v>4</v>
      </c>
      <c r="V195" t="s">
        <v>33</v>
      </c>
      <c r="W195">
        <v>4</v>
      </c>
      <c r="X195">
        <v>4</v>
      </c>
      <c r="Y195">
        <v>5</v>
      </c>
      <c r="Z195">
        <v>4</v>
      </c>
      <c r="AA195" t="s">
        <v>33</v>
      </c>
      <c r="AB195" t="s">
        <v>42</v>
      </c>
      <c r="AC195" t="s">
        <v>49</v>
      </c>
      <c r="AD195" t="s">
        <v>35</v>
      </c>
    </row>
    <row r="196" spans="1:30" ht="15" customHeight="1" x14ac:dyDescent="0.25">
      <c r="A196">
        <v>194</v>
      </c>
      <c r="B196">
        <v>1</v>
      </c>
      <c r="C196">
        <v>1</v>
      </c>
      <c r="D196">
        <v>2</v>
      </c>
      <c r="E196">
        <v>3</v>
      </c>
      <c r="F196">
        <v>3</v>
      </c>
      <c r="G196">
        <v>2</v>
      </c>
      <c r="H196">
        <v>5</v>
      </c>
      <c r="I196">
        <v>3</v>
      </c>
      <c r="J196">
        <v>2</v>
      </c>
      <c r="K196">
        <v>3</v>
      </c>
      <c r="L196">
        <v>4</v>
      </c>
      <c r="M196">
        <v>3</v>
      </c>
      <c r="N196" t="s">
        <v>18</v>
      </c>
      <c r="O196" t="s">
        <v>23</v>
      </c>
      <c r="P196" t="s">
        <v>20</v>
      </c>
      <c r="Q196">
        <v>3</v>
      </c>
      <c r="R196">
        <v>3</v>
      </c>
      <c r="S196">
        <v>3</v>
      </c>
      <c r="T196">
        <v>3</v>
      </c>
      <c r="U196">
        <v>4</v>
      </c>
      <c r="V196" t="s">
        <v>34</v>
      </c>
      <c r="W196">
        <v>5</v>
      </c>
      <c r="X196">
        <v>5</v>
      </c>
      <c r="Y196">
        <v>5</v>
      </c>
      <c r="Z196">
        <v>5</v>
      </c>
      <c r="AA196" t="s">
        <v>33</v>
      </c>
      <c r="AB196" t="s">
        <v>42</v>
      </c>
      <c r="AC196" t="s">
        <v>52</v>
      </c>
      <c r="AD196" t="s">
        <v>33</v>
      </c>
    </row>
    <row r="197" spans="1:30" ht="15" customHeight="1" x14ac:dyDescent="0.25">
      <c r="A197">
        <v>195</v>
      </c>
      <c r="B197">
        <v>1</v>
      </c>
      <c r="C197">
        <v>1</v>
      </c>
      <c r="D197">
        <v>2</v>
      </c>
      <c r="E197">
        <v>2</v>
      </c>
      <c r="F197">
        <v>2</v>
      </c>
      <c r="G197">
        <v>1</v>
      </c>
      <c r="H197">
        <v>5</v>
      </c>
      <c r="I197">
        <v>2</v>
      </c>
      <c r="J197">
        <v>2</v>
      </c>
      <c r="K197">
        <v>2</v>
      </c>
      <c r="L197">
        <v>3</v>
      </c>
      <c r="M197">
        <v>2</v>
      </c>
      <c r="N197" t="s">
        <v>18</v>
      </c>
      <c r="O197" t="s">
        <v>23</v>
      </c>
      <c r="P197" t="s">
        <v>20</v>
      </c>
      <c r="Q197">
        <v>4</v>
      </c>
      <c r="R197">
        <v>4</v>
      </c>
      <c r="S197">
        <v>4</v>
      </c>
      <c r="T197">
        <v>3</v>
      </c>
      <c r="U197">
        <v>4</v>
      </c>
      <c r="V197" t="s">
        <v>34</v>
      </c>
      <c r="W197">
        <v>2</v>
      </c>
      <c r="X197">
        <v>4</v>
      </c>
      <c r="Y197">
        <v>4</v>
      </c>
      <c r="Z197">
        <v>4</v>
      </c>
      <c r="AA197" t="s">
        <v>33</v>
      </c>
      <c r="AB197" t="s">
        <v>42</v>
      </c>
      <c r="AC197" t="s">
        <v>52</v>
      </c>
      <c r="AD197" t="s">
        <v>33</v>
      </c>
    </row>
    <row r="198" spans="1:30" ht="15" customHeight="1" x14ac:dyDescent="0.25">
      <c r="A198">
        <v>196</v>
      </c>
      <c r="B198">
        <v>1</v>
      </c>
      <c r="C198">
        <v>1</v>
      </c>
      <c r="D198">
        <v>2</v>
      </c>
      <c r="E198">
        <v>2</v>
      </c>
      <c r="F198">
        <v>2</v>
      </c>
      <c r="G198">
        <v>3</v>
      </c>
      <c r="H198">
        <v>5</v>
      </c>
      <c r="I198">
        <v>4</v>
      </c>
      <c r="J198">
        <v>2</v>
      </c>
      <c r="K198">
        <v>2</v>
      </c>
      <c r="L198">
        <v>4</v>
      </c>
      <c r="M198">
        <v>4</v>
      </c>
      <c r="N198" t="s">
        <v>18</v>
      </c>
      <c r="O198" t="s">
        <v>23</v>
      </c>
      <c r="P198" t="s">
        <v>20</v>
      </c>
      <c r="Q198">
        <v>4</v>
      </c>
      <c r="R198">
        <v>4</v>
      </c>
      <c r="S198">
        <v>4</v>
      </c>
      <c r="T198">
        <v>4</v>
      </c>
      <c r="U198">
        <v>4</v>
      </c>
      <c r="V198" t="s">
        <v>34</v>
      </c>
      <c r="W198">
        <v>4</v>
      </c>
      <c r="X198">
        <v>5</v>
      </c>
      <c r="Y198">
        <v>5</v>
      </c>
      <c r="Z198">
        <v>5</v>
      </c>
      <c r="AA198" t="s">
        <v>34</v>
      </c>
      <c r="AB198" t="s">
        <v>44</v>
      </c>
      <c r="AC198" t="s">
        <v>52</v>
      </c>
      <c r="AD198" t="s">
        <v>33</v>
      </c>
    </row>
    <row r="199" spans="1:30" ht="15" customHeight="1" x14ac:dyDescent="0.25">
      <c r="A199">
        <v>197</v>
      </c>
      <c r="B199">
        <v>1</v>
      </c>
      <c r="C199">
        <v>1</v>
      </c>
      <c r="D199">
        <v>1</v>
      </c>
      <c r="E199">
        <v>2</v>
      </c>
      <c r="F199">
        <v>4</v>
      </c>
      <c r="G199">
        <v>3</v>
      </c>
      <c r="H199">
        <v>4</v>
      </c>
      <c r="I199">
        <v>4</v>
      </c>
      <c r="J199">
        <v>2</v>
      </c>
      <c r="K199">
        <v>2</v>
      </c>
      <c r="L199">
        <v>5</v>
      </c>
      <c r="M199">
        <v>5</v>
      </c>
      <c r="N199" t="s">
        <v>18</v>
      </c>
      <c r="O199" t="s">
        <v>23</v>
      </c>
      <c r="P199" t="s">
        <v>20</v>
      </c>
      <c r="Q199">
        <v>4</v>
      </c>
      <c r="R199">
        <v>5</v>
      </c>
      <c r="S199">
        <v>4</v>
      </c>
      <c r="T199">
        <v>4</v>
      </c>
      <c r="U199">
        <v>4</v>
      </c>
      <c r="V199" t="s">
        <v>35</v>
      </c>
      <c r="X199">
        <v>4</v>
      </c>
      <c r="Y199">
        <v>4</v>
      </c>
      <c r="Z199">
        <v>4</v>
      </c>
      <c r="AA199" t="s">
        <v>34</v>
      </c>
      <c r="AB199" t="s">
        <v>41</v>
      </c>
      <c r="AC199" t="s">
        <v>52</v>
      </c>
      <c r="AD199" t="s">
        <v>33</v>
      </c>
    </row>
    <row r="200" spans="1:30" ht="15" customHeight="1" x14ac:dyDescent="0.25">
      <c r="A200">
        <v>198</v>
      </c>
      <c r="B200">
        <v>4</v>
      </c>
      <c r="C200">
        <v>1</v>
      </c>
      <c r="D200">
        <v>2</v>
      </c>
      <c r="E200">
        <v>3</v>
      </c>
      <c r="F200">
        <v>1</v>
      </c>
      <c r="G200">
        <v>2</v>
      </c>
      <c r="H200">
        <v>4</v>
      </c>
      <c r="I200">
        <v>3</v>
      </c>
      <c r="J200">
        <v>2</v>
      </c>
      <c r="K200">
        <v>3</v>
      </c>
      <c r="L200">
        <v>4</v>
      </c>
      <c r="M200">
        <v>3</v>
      </c>
      <c r="N200" t="s">
        <v>18</v>
      </c>
      <c r="O200" t="s">
        <v>23</v>
      </c>
      <c r="P200" t="s">
        <v>20</v>
      </c>
      <c r="Q200">
        <v>3</v>
      </c>
      <c r="R200">
        <v>4</v>
      </c>
      <c r="S200">
        <v>4</v>
      </c>
      <c r="T200">
        <v>4</v>
      </c>
      <c r="U200">
        <v>4</v>
      </c>
      <c r="V200" t="s">
        <v>35</v>
      </c>
      <c r="W200">
        <v>4</v>
      </c>
      <c r="X200">
        <v>5</v>
      </c>
      <c r="Y200">
        <v>4</v>
      </c>
      <c r="Z200">
        <v>5</v>
      </c>
      <c r="AA200" t="s">
        <v>34</v>
      </c>
      <c r="AB200" t="s">
        <v>43</v>
      </c>
      <c r="AC200" t="s">
        <v>49</v>
      </c>
      <c r="AD200" t="s">
        <v>35</v>
      </c>
    </row>
    <row r="201" spans="1:30" ht="15" customHeight="1" x14ac:dyDescent="0.25">
      <c r="A201">
        <v>199</v>
      </c>
      <c r="B201">
        <v>3</v>
      </c>
      <c r="C201">
        <v>1</v>
      </c>
      <c r="D201">
        <v>2</v>
      </c>
      <c r="E201">
        <v>2</v>
      </c>
      <c r="F201">
        <v>3</v>
      </c>
      <c r="G201">
        <v>2</v>
      </c>
      <c r="H201">
        <v>3</v>
      </c>
      <c r="I201">
        <v>2</v>
      </c>
      <c r="J201">
        <v>2</v>
      </c>
      <c r="K201">
        <v>3</v>
      </c>
      <c r="L201">
        <v>4</v>
      </c>
      <c r="M201">
        <v>2</v>
      </c>
      <c r="N201" t="s">
        <v>21</v>
      </c>
      <c r="O201" t="s">
        <v>23</v>
      </c>
      <c r="P201" t="s">
        <v>20</v>
      </c>
      <c r="Q201">
        <v>4</v>
      </c>
      <c r="R201">
        <v>4</v>
      </c>
      <c r="S201">
        <v>4</v>
      </c>
      <c r="T201">
        <v>5</v>
      </c>
      <c r="U201">
        <v>3</v>
      </c>
      <c r="V201" t="s">
        <v>33</v>
      </c>
      <c r="W201">
        <v>3</v>
      </c>
      <c r="X201">
        <v>5</v>
      </c>
      <c r="Y201">
        <v>5</v>
      </c>
      <c r="Z201">
        <v>5</v>
      </c>
      <c r="AA201" t="s">
        <v>35</v>
      </c>
      <c r="AB201" t="s">
        <v>41</v>
      </c>
      <c r="AC201" t="s">
        <v>49</v>
      </c>
      <c r="AD201" t="s">
        <v>33</v>
      </c>
    </row>
    <row r="202" spans="1:30" ht="15" customHeight="1" x14ac:dyDescent="0.25">
      <c r="A202">
        <v>200</v>
      </c>
      <c r="B202">
        <v>1</v>
      </c>
      <c r="C202">
        <v>1</v>
      </c>
      <c r="D202">
        <v>2</v>
      </c>
      <c r="E202">
        <v>2</v>
      </c>
      <c r="F202">
        <v>2</v>
      </c>
      <c r="G202">
        <v>2</v>
      </c>
      <c r="H202">
        <v>3</v>
      </c>
      <c r="I202">
        <v>3</v>
      </c>
      <c r="J202">
        <v>2</v>
      </c>
      <c r="K202">
        <v>3</v>
      </c>
      <c r="L202">
        <v>4</v>
      </c>
      <c r="M202">
        <v>2</v>
      </c>
      <c r="N202" t="s">
        <v>21</v>
      </c>
      <c r="O202" t="s">
        <v>23</v>
      </c>
      <c r="P202" t="s">
        <v>20</v>
      </c>
      <c r="Q202">
        <v>3</v>
      </c>
      <c r="R202">
        <v>4</v>
      </c>
      <c r="S202">
        <v>4</v>
      </c>
      <c r="T202">
        <v>4</v>
      </c>
      <c r="U202">
        <v>4</v>
      </c>
      <c r="V202" t="s">
        <v>33</v>
      </c>
      <c r="W202">
        <v>3</v>
      </c>
      <c r="X202">
        <v>4</v>
      </c>
      <c r="Y202">
        <v>4</v>
      </c>
      <c r="Z202">
        <v>4</v>
      </c>
      <c r="AA202" t="s">
        <v>35</v>
      </c>
      <c r="AB202" t="s">
        <v>42</v>
      </c>
      <c r="AC202" t="s">
        <v>51</v>
      </c>
      <c r="AD202" t="s">
        <v>34</v>
      </c>
    </row>
    <row r="203" spans="1:30" ht="15" customHeight="1" x14ac:dyDescent="0.25">
      <c r="A203">
        <v>201</v>
      </c>
      <c r="B203">
        <v>1</v>
      </c>
      <c r="C203">
        <v>1</v>
      </c>
      <c r="D203">
        <v>1</v>
      </c>
      <c r="E203">
        <v>1</v>
      </c>
      <c r="F203">
        <v>2</v>
      </c>
      <c r="G203">
        <v>1</v>
      </c>
      <c r="H203">
        <v>2</v>
      </c>
      <c r="I203">
        <v>3</v>
      </c>
      <c r="J203">
        <v>2</v>
      </c>
      <c r="K203">
        <v>3</v>
      </c>
      <c r="L203">
        <v>4</v>
      </c>
      <c r="M203">
        <v>3</v>
      </c>
      <c r="N203" t="s">
        <v>21</v>
      </c>
      <c r="O203" t="s">
        <v>23</v>
      </c>
      <c r="P203" t="s">
        <v>20</v>
      </c>
      <c r="Q203">
        <v>4</v>
      </c>
      <c r="R203">
        <v>4</v>
      </c>
      <c r="S203">
        <v>5</v>
      </c>
      <c r="T203">
        <v>5</v>
      </c>
      <c r="U203">
        <v>4</v>
      </c>
      <c r="V203" t="s">
        <v>33</v>
      </c>
      <c r="W203">
        <v>2</v>
      </c>
      <c r="X203">
        <v>3</v>
      </c>
      <c r="Y203">
        <v>5</v>
      </c>
      <c r="Z203">
        <v>4</v>
      </c>
      <c r="AA203" t="s">
        <v>33</v>
      </c>
      <c r="AB203" t="s">
        <v>42</v>
      </c>
      <c r="AC203" t="s">
        <v>51</v>
      </c>
      <c r="AD203" t="s">
        <v>34</v>
      </c>
    </row>
    <row r="204" spans="1:30" ht="15" customHeight="1" x14ac:dyDescent="0.25">
      <c r="A204">
        <v>202</v>
      </c>
      <c r="B204">
        <v>4</v>
      </c>
      <c r="C204">
        <v>1</v>
      </c>
      <c r="D204">
        <v>2</v>
      </c>
      <c r="E204">
        <v>2</v>
      </c>
      <c r="F204">
        <v>1</v>
      </c>
      <c r="G204">
        <v>1</v>
      </c>
      <c r="H204">
        <v>3</v>
      </c>
      <c r="I204">
        <v>2</v>
      </c>
      <c r="J204">
        <v>2</v>
      </c>
      <c r="K204">
        <v>3</v>
      </c>
      <c r="L204">
        <v>4</v>
      </c>
      <c r="M204">
        <v>3</v>
      </c>
      <c r="N204" t="s">
        <v>21</v>
      </c>
      <c r="O204" t="s">
        <v>23</v>
      </c>
      <c r="P204" t="s">
        <v>20</v>
      </c>
      <c r="Q204">
        <v>4</v>
      </c>
      <c r="R204">
        <v>4</v>
      </c>
      <c r="S204">
        <v>4</v>
      </c>
      <c r="T204">
        <v>5</v>
      </c>
      <c r="U204">
        <v>5</v>
      </c>
      <c r="V204" t="s">
        <v>33</v>
      </c>
      <c r="W204">
        <v>1</v>
      </c>
      <c r="X204">
        <v>5</v>
      </c>
      <c r="Y204">
        <v>5</v>
      </c>
      <c r="Z204">
        <v>5</v>
      </c>
      <c r="AA204" t="s">
        <v>33</v>
      </c>
      <c r="AB204" t="s">
        <v>41</v>
      </c>
      <c r="AC204" t="s">
        <v>49</v>
      </c>
      <c r="AD204" t="s">
        <v>33</v>
      </c>
    </row>
    <row r="205" spans="1:30" ht="15" customHeight="1" x14ac:dyDescent="0.25">
      <c r="A205">
        <v>203</v>
      </c>
      <c r="B205">
        <v>2</v>
      </c>
      <c r="C205">
        <v>1</v>
      </c>
      <c r="D205">
        <v>1</v>
      </c>
      <c r="E205">
        <v>2</v>
      </c>
      <c r="F205">
        <v>2</v>
      </c>
      <c r="G205">
        <v>2</v>
      </c>
      <c r="H205">
        <v>2</v>
      </c>
      <c r="I205">
        <v>3</v>
      </c>
      <c r="J205">
        <v>2</v>
      </c>
      <c r="K205">
        <v>3</v>
      </c>
      <c r="L205">
        <v>3</v>
      </c>
      <c r="M205">
        <v>2</v>
      </c>
      <c r="N205" t="s">
        <v>21</v>
      </c>
      <c r="O205" t="s">
        <v>23</v>
      </c>
      <c r="P205" t="s">
        <v>20</v>
      </c>
      <c r="Q205">
        <v>4</v>
      </c>
      <c r="R205">
        <v>4</v>
      </c>
      <c r="S205">
        <v>5</v>
      </c>
      <c r="T205">
        <v>5</v>
      </c>
      <c r="U205">
        <v>5</v>
      </c>
      <c r="V205" t="s">
        <v>34</v>
      </c>
      <c r="W205">
        <v>5</v>
      </c>
      <c r="X205">
        <v>5</v>
      </c>
      <c r="Y205">
        <v>5</v>
      </c>
      <c r="Z205">
        <v>5</v>
      </c>
      <c r="AA205" t="s">
        <v>33</v>
      </c>
      <c r="AB205" t="s">
        <v>41</v>
      </c>
      <c r="AC205" t="s">
        <v>49</v>
      </c>
      <c r="AD205" t="s">
        <v>33</v>
      </c>
    </row>
    <row r="206" spans="1:30" ht="15" customHeight="1" x14ac:dyDescent="0.25">
      <c r="A206">
        <v>204</v>
      </c>
      <c r="B206">
        <v>2</v>
      </c>
      <c r="C206">
        <v>1</v>
      </c>
      <c r="D206">
        <v>1</v>
      </c>
      <c r="E206">
        <v>2</v>
      </c>
      <c r="F206">
        <v>1</v>
      </c>
      <c r="G206">
        <v>2</v>
      </c>
      <c r="H206">
        <v>3</v>
      </c>
      <c r="I206">
        <v>3</v>
      </c>
      <c r="J206">
        <v>2</v>
      </c>
      <c r="K206">
        <v>4</v>
      </c>
      <c r="L206">
        <v>4</v>
      </c>
      <c r="M206">
        <v>2</v>
      </c>
      <c r="N206" t="s">
        <v>21</v>
      </c>
      <c r="O206" t="s">
        <v>23</v>
      </c>
      <c r="P206" t="s">
        <v>20</v>
      </c>
      <c r="Q206">
        <v>3</v>
      </c>
      <c r="R206">
        <v>4</v>
      </c>
      <c r="S206">
        <v>5</v>
      </c>
      <c r="T206">
        <v>4</v>
      </c>
      <c r="U206">
        <v>4</v>
      </c>
      <c r="V206" t="s">
        <v>34</v>
      </c>
      <c r="W206">
        <v>2</v>
      </c>
      <c r="X206">
        <v>5</v>
      </c>
      <c r="Y206">
        <v>5</v>
      </c>
      <c r="Z206">
        <v>5</v>
      </c>
      <c r="AA206" t="s">
        <v>34</v>
      </c>
      <c r="AB206" t="s">
        <v>41</v>
      </c>
      <c r="AC206" t="s">
        <v>49</v>
      </c>
      <c r="AD206" t="s">
        <v>33</v>
      </c>
    </row>
    <row r="207" spans="1:30" ht="15" customHeight="1" x14ac:dyDescent="0.25">
      <c r="A207">
        <v>205</v>
      </c>
      <c r="B207">
        <v>3</v>
      </c>
      <c r="C207">
        <v>1</v>
      </c>
      <c r="D207">
        <v>1</v>
      </c>
      <c r="E207">
        <v>1</v>
      </c>
      <c r="F207">
        <v>2</v>
      </c>
      <c r="G207">
        <v>1</v>
      </c>
      <c r="H207">
        <v>3</v>
      </c>
      <c r="I207">
        <v>2</v>
      </c>
      <c r="J207">
        <v>1</v>
      </c>
      <c r="K207">
        <v>2</v>
      </c>
      <c r="L207">
        <v>3</v>
      </c>
      <c r="M207">
        <v>1</v>
      </c>
      <c r="N207" t="s">
        <v>22</v>
      </c>
      <c r="O207" t="s">
        <v>23</v>
      </c>
      <c r="P207" t="s">
        <v>20</v>
      </c>
      <c r="Q207">
        <v>5</v>
      </c>
      <c r="R207">
        <v>5</v>
      </c>
      <c r="S207">
        <v>4</v>
      </c>
      <c r="T207">
        <v>5</v>
      </c>
      <c r="U207">
        <v>5</v>
      </c>
      <c r="V207" t="s">
        <v>34</v>
      </c>
      <c r="W207">
        <v>4</v>
      </c>
      <c r="X207">
        <v>4</v>
      </c>
      <c r="Y207">
        <v>5</v>
      </c>
      <c r="Z207">
        <v>5</v>
      </c>
      <c r="AA207" t="s">
        <v>34</v>
      </c>
      <c r="AB207" t="s">
        <v>41</v>
      </c>
      <c r="AC207" t="s">
        <v>51</v>
      </c>
      <c r="AD207" t="s">
        <v>35</v>
      </c>
    </row>
    <row r="208" spans="1:30" ht="15" customHeight="1" x14ac:dyDescent="0.25">
      <c r="A208">
        <v>206</v>
      </c>
      <c r="B208">
        <v>3</v>
      </c>
      <c r="C208">
        <v>1</v>
      </c>
      <c r="D208">
        <v>2</v>
      </c>
      <c r="E208">
        <v>1</v>
      </c>
      <c r="F208">
        <v>1</v>
      </c>
      <c r="G208">
        <v>1</v>
      </c>
      <c r="H208">
        <v>3</v>
      </c>
      <c r="I208">
        <v>3</v>
      </c>
      <c r="J208">
        <v>2</v>
      </c>
      <c r="K208">
        <v>2</v>
      </c>
      <c r="L208">
        <v>3</v>
      </c>
      <c r="M208">
        <v>1</v>
      </c>
      <c r="N208" t="s">
        <v>22</v>
      </c>
      <c r="O208" t="s">
        <v>23</v>
      </c>
      <c r="P208" t="s">
        <v>20</v>
      </c>
      <c r="Q208">
        <v>4</v>
      </c>
      <c r="R208">
        <v>4</v>
      </c>
      <c r="S208">
        <v>4</v>
      </c>
      <c r="T208">
        <v>5</v>
      </c>
      <c r="U208">
        <v>4</v>
      </c>
      <c r="V208" t="s">
        <v>35</v>
      </c>
      <c r="W208">
        <v>3</v>
      </c>
      <c r="X208">
        <v>4</v>
      </c>
      <c r="Y208">
        <v>4</v>
      </c>
      <c r="Z208">
        <v>4</v>
      </c>
      <c r="AA208" t="s">
        <v>34</v>
      </c>
      <c r="AB208" t="s">
        <v>42</v>
      </c>
      <c r="AC208" t="s">
        <v>51</v>
      </c>
      <c r="AD208" t="s">
        <v>33</v>
      </c>
    </row>
    <row r="209" spans="1:30" ht="15" customHeight="1" x14ac:dyDescent="0.25">
      <c r="A209">
        <v>207</v>
      </c>
      <c r="B209">
        <v>3</v>
      </c>
      <c r="C209">
        <v>1</v>
      </c>
      <c r="D209">
        <v>2</v>
      </c>
      <c r="E209">
        <v>1</v>
      </c>
      <c r="F209">
        <v>3</v>
      </c>
      <c r="G209">
        <v>1</v>
      </c>
      <c r="H209">
        <v>3</v>
      </c>
      <c r="I209">
        <v>2</v>
      </c>
      <c r="J209">
        <v>2</v>
      </c>
      <c r="K209">
        <v>2</v>
      </c>
      <c r="L209">
        <v>3</v>
      </c>
      <c r="M209">
        <v>1</v>
      </c>
      <c r="N209" t="s">
        <v>22</v>
      </c>
      <c r="O209" t="s">
        <v>23</v>
      </c>
      <c r="P209" t="s">
        <v>20</v>
      </c>
      <c r="Q209">
        <v>3</v>
      </c>
      <c r="R209">
        <v>4</v>
      </c>
      <c r="S209">
        <v>4</v>
      </c>
      <c r="T209">
        <v>4</v>
      </c>
      <c r="U209">
        <v>4</v>
      </c>
      <c r="V209" t="s">
        <v>35</v>
      </c>
      <c r="W209">
        <v>2</v>
      </c>
      <c r="X209">
        <v>4</v>
      </c>
      <c r="Y209">
        <v>4</v>
      </c>
      <c r="Z209">
        <v>4</v>
      </c>
      <c r="AA209" t="s">
        <v>35</v>
      </c>
      <c r="AB209" t="s">
        <v>41</v>
      </c>
      <c r="AC209" t="s">
        <v>49</v>
      </c>
      <c r="AD209" t="s">
        <v>35</v>
      </c>
    </row>
    <row r="210" spans="1:30" ht="15" customHeight="1" x14ac:dyDescent="0.25">
      <c r="A210">
        <v>208</v>
      </c>
      <c r="B210">
        <v>2</v>
      </c>
      <c r="C210">
        <v>1</v>
      </c>
      <c r="D210">
        <v>1</v>
      </c>
      <c r="E210">
        <v>1</v>
      </c>
      <c r="F210">
        <v>1</v>
      </c>
      <c r="G210">
        <v>1</v>
      </c>
      <c r="H210">
        <v>3</v>
      </c>
      <c r="I210">
        <v>3</v>
      </c>
      <c r="J210">
        <v>2</v>
      </c>
      <c r="K210">
        <v>2</v>
      </c>
      <c r="L210">
        <v>2</v>
      </c>
      <c r="M210">
        <v>1</v>
      </c>
      <c r="N210" t="s">
        <v>22</v>
      </c>
      <c r="O210" t="s">
        <v>23</v>
      </c>
      <c r="P210" t="s">
        <v>20</v>
      </c>
      <c r="Q210">
        <v>4</v>
      </c>
      <c r="R210">
        <v>5</v>
      </c>
      <c r="S210">
        <v>5</v>
      </c>
      <c r="T210">
        <v>5</v>
      </c>
      <c r="U210">
        <v>4</v>
      </c>
      <c r="V210" t="s">
        <v>33</v>
      </c>
      <c r="W210">
        <v>3</v>
      </c>
      <c r="X210">
        <v>5</v>
      </c>
      <c r="Y210">
        <v>5</v>
      </c>
      <c r="Z210">
        <v>5</v>
      </c>
      <c r="AA210" t="s">
        <v>35</v>
      </c>
      <c r="AB210" t="s">
        <v>42</v>
      </c>
      <c r="AC210" t="s">
        <v>52</v>
      </c>
      <c r="AD210" t="s">
        <v>33</v>
      </c>
    </row>
    <row r="211" spans="1:30" ht="15" customHeight="1" x14ac:dyDescent="0.25">
      <c r="A211">
        <v>209</v>
      </c>
      <c r="B211">
        <v>2</v>
      </c>
      <c r="C211">
        <v>1</v>
      </c>
      <c r="D211">
        <v>1</v>
      </c>
      <c r="E211">
        <v>1</v>
      </c>
      <c r="F211">
        <v>1</v>
      </c>
      <c r="G211">
        <v>1</v>
      </c>
      <c r="H211">
        <v>3</v>
      </c>
      <c r="I211">
        <v>3</v>
      </c>
      <c r="J211">
        <v>2</v>
      </c>
      <c r="K211">
        <v>3</v>
      </c>
      <c r="L211">
        <v>4</v>
      </c>
      <c r="M211">
        <v>1</v>
      </c>
      <c r="N211" t="s">
        <v>22</v>
      </c>
      <c r="O211" t="s">
        <v>23</v>
      </c>
      <c r="P211" t="s">
        <v>20</v>
      </c>
      <c r="Q211">
        <v>3</v>
      </c>
      <c r="R211">
        <v>4</v>
      </c>
      <c r="S211">
        <v>5</v>
      </c>
      <c r="T211">
        <v>4</v>
      </c>
      <c r="U211">
        <v>4</v>
      </c>
      <c r="V211" t="s">
        <v>33</v>
      </c>
      <c r="W211">
        <v>3</v>
      </c>
      <c r="X211">
        <v>5</v>
      </c>
      <c r="Y211">
        <v>5</v>
      </c>
      <c r="Z211">
        <v>4</v>
      </c>
      <c r="AA211" t="s">
        <v>33</v>
      </c>
      <c r="AB211" t="s">
        <v>41</v>
      </c>
      <c r="AC211" t="s">
        <v>49</v>
      </c>
      <c r="AD211" t="s">
        <v>35</v>
      </c>
    </row>
    <row r="212" spans="1:30" ht="15" customHeight="1" x14ac:dyDescent="0.25">
      <c r="A212">
        <v>210</v>
      </c>
      <c r="B212">
        <v>3</v>
      </c>
      <c r="C212">
        <v>1</v>
      </c>
      <c r="D212">
        <v>2</v>
      </c>
      <c r="E212">
        <v>2</v>
      </c>
      <c r="F212">
        <v>1</v>
      </c>
      <c r="G212">
        <v>2</v>
      </c>
      <c r="H212">
        <v>3</v>
      </c>
      <c r="I212">
        <v>3</v>
      </c>
      <c r="J212">
        <v>2</v>
      </c>
      <c r="K212">
        <v>3</v>
      </c>
      <c r="L212">
        <v>3</v>
      </c>
      <c r="M212">
        <v>2</v>
      </c>
      <c r="N212" t="s">
        <v>22</v>
      </c>
      <c r="O212" t="s">
        <v>23</v>
      </c>
      <c r="P212" t="s">
        <v>20</v>
      </c>
      <c r="Q212">
        <v>4</v>
      </c>
      <c r="R212">
        <v>3</v>
      </c>
      <c r="S212">
        <v>3</v>
      </c>
      <c r="T212">
        <v>5</v>
      </c>
      <c r="U212">
        <v>4</v>
      </c>
      <c r="V212" t="s">
        <v>33</v>
      </c>
      <c r="W212">
        <v>5</v>
      </c>
      <c r="X212">
        <v>4</v>
      </c>
      <c r="Y212">
        <v>4</v>
      </c>
      <c r="Z212">
        <v>4</v>
      </c>
      <c r="AA212" t="s">
        <v>33</v>
      </c>
      <c r="AB212" t="s">
        <v>41</v>
      </c>
      <c r="AC212" t="s">
        <v>51</v>
      </c>
      <c r="AD212" t="s">
        <v>35</v>
      </c>
    </row>
    <row r="213" spans="1:30" ht="15" customHeight="1" x14ac:dyDescent="0.25">
      <c r="A213">
        <v>211</v>
      </c>
      <c r="B213">
        <v>3</v>
      </c>
      <c r="C213">
        <v>1</v>
      </c>
      <c r="D213">
        <v>2</v>
      </c>
      <c r="E213">
        <v>3</v>
      </c>
      <c r="F213">
        <v>2</v>
      </c>
      <c r="G213">
        <v>2</v>
      </c>
      <c r="H213">
        <v>4</v>
      </c>
      <c r="I213">
        <v>3</v>
      </c>
      <c r="J213">
        <v>2</v>
      </c>
      <c r="K213">
        <v>3</v>
      </c>
      <c r="L213">
        <v>3</v>
      </c>
      <c r="M213">
        <v>3</v>
      </c>
      <c r="N213" t="s">
        <v>18</v>
      </c>
      <c r="O213" t="s">
        <v>19</v>
      </c>
      <c r="P213" t="s">
        <v>20</v>
      </c>
      <c r="Q213">
        <v>4</v>
      </c>
      <c r="R213">
        <v>4</v>
      </c>
      <c r="S213">
        <v>4</v>
      </c>
      <c r="T213">
        <v>4</v>
      </c>
      <c r="U213">
        <v>4</v>
      </c>
      <c r="V213" t="s">
        <v>33</v>
      </c>
      <c r="W213">
        <v>2</v>
      </c>
      <c r="X213">
        <v>3</v>
      </c>
      <c r="Y213">
        <v>4</v>
      </c>
      <c r="Z213">
        <v>4</v>
      </c>
      <c r="AA213" t="s">
        <v>33</v>
      </c>
      <c r="AB213" t="s">
        <v>41</v>
      </c>
      <c r="AC213" t="s">
        <v>49</v>
      </c>
      <c r="AD213" t="s">
        <v>35</v>
      </c>
    </row>
    <row r="214" spans="1:30" ht="15" customHeight="1" x14ac:dyDescent="0.25">
      <c r="A214">
        <v>212</v>
      </c>
      <c r="B214">
        <v>4</v>
      </c>
      <c r="C214">
        <v>1</v>
      </c>
      <c r="D214">
        <v>2</v>
      </c>
      <c r="E214">
        <v>2</v>
      </c>
      <c r="F214">
        <v>4</v>
      </c>
      <c r="G214">
        <v>3</v>
      </c>
      <c r="H214">
        <v>4</v>
      </c>
      <c r="I214">
        <v>4</v>
      </c>
      <c r="J214">
        <v>2</v>
      </c>
      <c r="K214">
        <v>2</v>
      </c>
      <c r="L214">
        <v>5</v>
      </c>
      <c r="M214">
        <v>4</v>
      </c>
      <c r="N214" t="s">
        <v>18</v>
      </c>
      <c r="O214" t="s">
        <v>19</v>
      </c>
      <c r="P214" t="s">
        <v>20</v>
      </c>
      <c r="Q214">
        <v>4</v>
      </c>
      <c r="R214">
        <v>4</v>
      </c>
      <c r="S214">
        <v>4</v>
      </c>
      <c r="T214">
        <v>4</v>
      </c>
      <c r="U214">
        <v>4</v>
      </c>
      <c r="V214" t="s">
        <v>34</v>
      </c>
      <c r="W214">
        <v>3</v>
      </c>
      <c r="X214">
        <v>4</v>
      </c>
      <c r="Y214">
        <v>4</v>
      </c>
      <c r="Z214">
        <v>4</v>
      </c>
      <c r="AA214" t="s">
        <v>34</v>
      </c>
      <c r="AB214" t="s">
        <v>42</v>
      </c>
      <c r="AC214" t="s">
        <v>49</v>
      </c>
      <c r="AD214" t="s">
        <v>35</v>
      </c>
    </row>
    <row r="215" spans="1:30" ht="15" customHeight="1" x14ac:dyDescent="0.25">
      <c r="A215">
        <v>213</v>
      </c>
      <c r="B215">
        <v>2</v>
      </c>
      <c r="C215">
        <v>1</v>
      </c>
      <c r="D215">
        <v>1</v>
      </c>
      <c r="E215">
        <v>1</v>
      </c>
      <c r="F215">
        <v>2</v>
      </c>
      <c r="G215">
        <v>2</v>
      </c>
      <c r="H215">
        <v>5</v>
      </c>
      <c r="I215">
        <v>3</v>
      </c>
      <c r="J215">
        <v>2</v>
      </c>
      <c r="K215">
        <v>1</v>
      </c>
      <c r="L215">
        <v>3</v>
      </c>
      <c r="M215">
        <v>3</v>
      </c>
      <c r="N215" t="s">
        <v>18</v>
      </c>
      <c r="O215" t="s">
        <v>19</v>
      </c>
      <c r="P215" t="s">
        <v>20</v>
      </c>
      <c r="Q215">
        <v>3</v>
      </c>
      <c r="R215">
        <v>4</v>
      </c>
      <c r="S215">
        <v>4</v>
      </c>
      <c r="T215">
        <v>4</v>
      </c>
      <c r="U215">
        <v>4</v>
      </c>
      <c r="V215" t="s">
        <v>34</v>
      </c>
      <c r="W215">
        <v>4</v>
      </c>
      <c r="X215">
        <v>4</v>
      </c>
      <c r="Y215">
        <v>4</v>
      </c>
      <c r="Z215">
        <v>4</v>
      </c>
      <c r="AA215" t="s">
        <v>34</v>
      </c>
      <c r="AB215" t="s">
        <v>41</v>
      </c>
      <c r="AC215" t="s">
        <v>49</v>
      </c>
      <c r="AD215" t="s">
        <v>35</v>
      </c>
    </row>
    <row r="216" spans="1:30" ht="15" customHeight="1" x14ac:dyDescent="0.25">
      <c r="A216">
        <v>214</v>
      </c>
      <c r="B216">
        <v>3</v>
      </c>
      <c r="C216">
        <v>1</v>
      </c>
      <c r="D216">
        <v>2</v>
      </c>
      <c r="E216">
        <v>1</v>
      </c>
      <c r="F216">
        <v>1</v>
      </c>
      <c r="G216">
        <v>2</v>
      </c>
      <c r="H216">
        <v>3</v>
      </c>
      <c r="I216">
        <v>3</v>
      </c>
      <c r="J216">
        <v>2</v>
      </c>
      <c r="K216">
        <v>3</v>
      </c>
      <c r="L216">
        <v>3</v>
      </c>
      <c r="M216">
        <v>3</v>
      </c>
      <c r="N216" t="s">
        <v>21</v>
      </c>
      <c r="O216" t="s">
        <v>19</v>
      </c>
      <c r="P216" t="s">
        <v>20</v>
      </c>
      <c r="Q216">
        <v>4</v>
      </c>
      <c r="R216">
        <v>4</v>
      </c>
      <c r="S216">
        <v>4</v>
      </c>
      <c r="T216">
        <v>4</v>
      </c>
      <c r="U216">
        <v>5</v>
      </c>
      <c r="V216" t="s">
        <v>34</v>
      </c>
      <c r="W216">
        <v>5</v>
      </c>
      <c r="X216">
        <v>4</v>
      </c>
      <c r="Y216">
        <v>5</v>
      </c>
      <c r="Z216">
        <v>4</v>
      </c>
      <c r="AA216" t="s">
        <v>34</v>
      </c>
      <c r="AB216" t="s">
        <v>41</v>
      </c>
      <c r="AC216" t="s">
        <v>49</v>
      </c>
      <c r="AD216" t="s">
        <v>33</v>
      </c>
    </row>
    <row r="217" spans="1:30" ht="15" customHeight="1" x14ac:dyDescent="0.25">
      <c r="A217">
        <v>215</v>
      </c>
      <c r="B217">
        <v>1</v>
      </c>
      <c r="C217">
        <v>1</v>
      </c>
      <c r="D217">
        <v>2</v>
      </c>
      <c r="E217">
        <v>2</v>
      </c>
      <c r="F217">
        <v>2</v>
      </c>
      <c r="G217">
        <v>2</v>
      </c>
      <c r="H217">
        <v>1</v>
      </c>
      <c r="I217">
        <v>2</v>
      </c>
      <c r="J217">
        <v>2</v>
      </c>
      <c r="K217">
        <v>2</v>
      </c>
      <c r="L217">
        <v>2</v>
      </c>
      <c r="M217">
        <v>3</v>
      </c>
      <c r="N217" t="s">
        <v>21</v>
      </c>
      <c r="O217" t="s">
        <v>19</v>
      </c>
      <c r="P217" t="s">
        <v>20</v>
      </c>
      <c r="Q217">
        <v>4</v>
      </c>
      <c r="R217">
        <v>3</v>
      </c>
      <c r="S217">
        <v>3</v>
      </c>
      <c r="T217">
        <v>4</v>
      </c>
      <c r="U217">
        <v>3</v>
      </c>
      <c r="V217" t="s">
        <v>35</v>
      </c>
      <c r="W217">
        <v>2</v>
      </c>
      <c r="X217">
        <v>4</v>
      </c>
      <c r="Y217">
        <v>4</v>
      </c>
      <c r="Z217">
        <v>4</v>
      </c>
      <c r="AA217" t="s">
        <v>35</v>
      </c>
      <c r="AB217" t="s">
        <v>44</v>
      </c>
      <c r="AC217" t="s">
        <v>52</v>
      </c>
      <c r="AD217" t="s">
        <v>34</v>
      </c>
    </row>
    <row r="218" spans="1:30" ht="15" customHeight="1" x14ac:dyDescent="0.25">
      <c r="A218">
        <v>216</v>
      </c>
      <c r="B218">
        <v>3</v>
      </c>
      <c r="C218">
        <v>1</v>
      </c>
      <c r="D218">
        <v>2</v>
      </c>
      <c r="E218">
        <v>2</v>
      </c>
      <c r="F218">
        <v>2</v>
      </c>
      <c r="G218">
        <v>1</v>
      </c>
      <c r="H218">
        <v>3</v>
      </c>
      <c r="I218">
        <v>1</v>
      </c>
      <c r="J218">
        <v>2</v>
      </c>
      <c r="K218">
        <v>3</v>
      </c>
      <c r="L218">
        <v>3</v>
      </c>
      <c r="M218">
        <v>5</v>
      </c>
      <c r="N218" t="s">
        <v>22</v>
      </c>
      <c r="O218" t="s">
        <v>19</v>
      </c>
      <c r="P218" t="s">
        <v>20</v>
      </c>
      <c r="Q218">
        <v>5</v>
      </c>
      <c r="R218">
        <v>5</v>
      </c>
      <c r="S218">
        <v>5</v>
      </c>
      <c r="T218">
        <v>5</v>
      </c>
      <c r="U218">
        <v>5</v>
      </c>
      <c r="V218" t="s">
        <v>35</v>
      </c>
      <c r="W218">
        <v>5</v>
      </c>
      <c r="X218">
        <v>5</v>
      </c>
      <c r="Y218">
        <v>5</v>
      </c>
      <c r="Z218">
        <v>5</v>
      </c>
      <c r="AA218" t="s">
        <v>35</v>
      </c>
      <c r="AB218" t="s">
        <v>41</v>
      </c>
      <c r="AC218" t="s">
        <v>52</v>
      </c>
      <c r="AD218" t="s">
        <v>35</v>
      </c>
    </row>
    <row r="219" spans="1:30" ht="15" customHeight="1" x14ac:dyDescent="0.25">
      <c r="A219">
        <v>217</v>
      </c>
      <c r="B219">
        <v>3</v>
      </c>
      <c r="C219">
        <v>1</v>
      </c>
      <c r="D219">
        <v>2</v>
      </c>
      <c r="E219">
        <v>2</v>
      </c>
      <c r="F219">
        <v>1</v>
      </c>
      <c r="G219">
        <v>2</v>
      </c>
      <c r="H219">
        <v>3</v>
      </c>
      <c r="I219">
        <v>2</v>
      </c>
      <c r="J219">
        <v>2</v>
      </c>
      <c r="K219">
        <v>4</v>
      </c>
      <c r="L219">
        <v>3</v>
      </c>
      <c r="M219">
        <v>3</v>
      </c>
      <c r="N219" t="s">
        <v>22</v>
      </c>
      <c r="O219" t="s">
        <v>19</v>
      </c>
      <c r="P219" t="s">
        <v>20</v>
      </c>
      <c r="Q219">
        <v>4</v>
      </c>
      <c r="R219">
        <v>4</v>
      </c>
      <c r="S219">
        <v>3</v>
      </c>
      <c r="T219">
        <v>4</v>
      </c>
      <c r="U219">
        <v>4</v>
      </c>
      <c r="V219" t="s">
        <v>33</v>
      </c>
      <c r="W219">
        <v>1</v>
      </c>
      <c r="X219">
        <v>2</v>
      </c>
      <c r="Y219">
        <v>3</v>
      </c>
      <c r="Z219">
        <v>4</v>
      </c>
      <c r="AA219" t="s">
        <v>33</v>
      </c>
      <c r="AB219" t="s">
        <v>41</v>
      </c>
      <c r="AC219" t="s">
        <v>52</v>
      </c>
      <c r="AD219" t="s">
        <v>35</v>
      </c>
    </row>
    <row r="220" spans="1:30" ht="15" customHeight="1" x14ac:dyDescent="0.25">
      <c r="A220">
        <v>218</v>
      </c>
      <c r="B220">
        <v>2</v>
      </c>
      <c r="C220">
        <v>1</v>
      </c>
      <c r="D220">
        <v>1</v>
      </c>
      <c r="E220">
        <v>1</v>
      </c>
      <c r="F220">
        <v>3</v>
      </c>
      <c r="G220">
        <v>2</v>
      </c>
      <c r="H220">
        <v>5</v>
      </c>
      <c r="I220">
        <v>3</v>
      </c>
      <c r="J220">
        <v>2</v>
      </c>
      <c r="K220">
        <v>1</v>
      </c>
      <c r="L220">
        <v>3</v>
      </c>
      <c r="M220">
        <v>2</v>
      </c>
      <c r="N220" t="s">
        <v>18</v>
      </c>
      <c r="O220" t="s">
        <v>23</v>
      </c>
      <c r="P220" t="s">
        <v>24</v>
      </c>
      <c r="Q220">
        <v>1</v>
      </c>
      <c r="R220">
        <v>4</v>
      </c>
      <c r="S220">
        <v>4</v>
      </c>
      <c r="T220">
        <v>5</v>
      </c>
      <c r="U220">
        <v>3</v>
      </c>
      <c r="V220" t="s">
        <v>35</v>
      </c>
      <c r="W220">
        <v>5</v>
      </c>
      <c r="X220">
        <v>5</v>
      </c>
      <c r="Y220">
        <v>5</v>
      </c>
      <c r="Z220">
        <v>5</v>
      </c>
      <c r="AA220" t="s">
        <v>33</v>
      </c>
      <c r="AB220" t="s">
        <v>42</v>
      </c>
      <c r="AC220" t="s">
        <v>49</v>
      </c>
      <c r="AD220" t="s">
        <v>35</v>
      </c>
    </row>
    <row r="221" spans="1:30" ht="15" customHeight="1" x14ac:dyDescent="0.25">
      <c r="A221">
        <v>219</v>
      </c>
      <c r="B221">
        <v>1</v>
      </c>
      <c r="C221">
        <v>1</v>
      </c>
      <c r="D221">
        <v>2</v>
      </c>
      <c r="E221">
        <v>1</v>
      </c>
      <c r="F221">
        <v>1</v>
      </c>
      <c r="G221">
        <v>2</v>
      </c>
      <c r="H221">
        <v>5</v>
      </c>
      <c r="I221">
        <v>3</v>
      </c>
      <c r="J221">
        <v>2</v>
      </c>
      <c r="K221">
        <v>1</v>
      </c>
      <c r="L221">
        <v>4</v>
      </c>
      <c r="M221">
        <v>3</v>
      </c>
      <c r="N221" t="s">
        <v>18</v>
      </c>
      <c r="O221" t="s">
        <v>23</v>
      </c>
      <c r="P221" t="s">
        <v>24</v>
      </c>
      <c r="Q221">
        <v>1</v>
      </c>
      <c r="R221">
        <v>1</v>
      </c>
      <c r="S221">
        <v>4</v>
      </c>
      <c r="T221">
        <v>4</v>
      </c>
      <c r="U221">
        <v>4</v>
      </c>
      <c r="V221" t="s">
        <v>35</v>
      </c>
      <c r="W221">
        <v>3</v>
      </c>
      <c r="X221">
        <v>4</v>
      </c>
      <c r="Y221">
        <v>4</v>
      </c>
      <c r="Z221">
        <v>4</v>
      </c>
      <c r="AA221" t="s">
        <v>33</v>
      </c>
      <c r="AB221" t="s">
        <v>41</v>
      </c>
      <c r="AC221" t="s">
        <v>49</v>
      </c>
      <c r="AD221" t="s">
        <v>35</v>
      </c>
    </row>
    <row r="222" spans="1:30" ht="15" customHeight="1" x14ac:dyDescent="0.25">
      <c r="A222">
        <v>220</v>
      </c>
      <c r="B222">
        <v>2</v>
      </c>
      <c r="C222">
        <v>1</v>
      </c>
      <c r="D222">
        <v>2</v>
      </c>
      <c r="E222">
        <v>2</v>
      </c>
      <c r="F222">
        <v>1</v>
      </c>
      <c r="G222">
        <v>1</v>
      </c>
      <c r="H222">
        <v>5</v>
      </c>
      <c r="I222">
        <v>4</v>
      </c>
      <c r="J222">
        <v>2</v>
      </c>
      <c r="K222">
        <v>2</v>
      </c>
      <c r="L222">
        <v>3</v>
      </c>
      <c r="M222">
        <v>4</v>
      </c>
      <c r="N222" t="s">
        <v>18</v>
      </c>
      <c r="O222" t="s">
        <v>23</v>
      </c>
      <c r="P222" t="s">
        <v>24</v>
      </c>
      <c r="Q222">
        <v>5</v>
      </c>
      <c r="R222">
        <v>1</v>
      </c>
      <c r="S222">
        <v>5</v>
      </c>
      <c r="T222">
        <v>5</v>
      </c>
      <c r="U222">
        <v>5</v>
      </c>
      <c r="V222" t="s">
        <v>35</v>
      </c>
      <c r="W222">
        <v>5</v>
      </c>
      <c r="X222">
        <v>5</v>
      </c>
      <c r="Y222">
        <v>5</v>
      </c>
      <c r="Z222">
        <v>5</v>
      </c>
      <c r="AA222" t="s">
        <v>34</v>
      </c>
      <c r="AB222" t="s">
        <v>42</v>
      </c>
      <c r="AC222" t="s">
        <v>49</v>
      </c>
      <c r="AD222" t="s">
        <v>35</v>
      </c>
    </row>
    <row r="223" spans="1:30" ht="15" customHeight="1" x14ac:dyDescent="0.25">
      <c r="A223">
        <v>221</v>
      </c>
      <c r="B223">
        <v>2</v>
      </c>
      <c r="C223">
        <v>1</v>
      </c>
      <c r="D223">
        <v>2</v>
      </c>
      <c r="E223">
        <v>2</v>
      </c>
      <c r="F223">
        <v>3</v>
      </c>
      <c r="G223">
        <v>3</v>
      </c>
      <c r="H223">
        <v>5</v>
      </c>
      <c r="I223">
        <v>4</v>
      </c>
      <c r="J223">
        <v>2</v>
      </c>
      <c r="K223">
        <v>2</v>
      </c>
      <c r="L223">
        <v>4</v>
      </c>
      <c r="M223">
        <v>4</v>
      </c>
      <c r="N223" t="s">
        <v>18</v>
      </c>
      <c r="O223" t="s">
        <v>23</v>
      </c>
      <c r="P223" t="s">
        <v>24</v>
      </c>
      <c r="Q223">
        <v>3</v>
      </c>
      <c r="R223">
        <v>4</v>
      </c>
      <c r="S223">
        <v>4</v>
      </c>
      <c r="T223">
        <v>4</v>
      </c>
      <c r="U223">
        <v>4</v>
      </c>
      <c r="V223" t="s">
        <v>34</v>
      </c>
      <c r="W223">
        <v>4</v>
      </c>
      <c r="X223">
        <v>4</v>
      </c>
      <c r="Y223">
        <v>5</v>
      </c>
      <c r="Z223">
        <v>4</v>
      </c>
      <c r="AA223" t="s">
        <v>34</v>
      </c>
      <c r="AB223" t="s">
        <v>41</v>
      </c>
      <c r="AC223" t="s">
        <v>49</v>
      </c>
      <c r="AD223" t="s">
        <v>35</v>
      </c>
    </row>
    <row r="224" spans="1:30" ht="15" customHeight="1" x14ac:dyDescent="0.25">
      <c r="A224">
        <v>222</v>
      </c>
      <c r="B224">
        <v>4</v>
      </c>
      <c r="C224">
        <v>1</v>
      </c>
      <c r="D224">
        <v>2</v>
      </c>
      <c r="E224">
        <v>4</v>
      </c>
      <c r="F224">
        <v>4</v>
      </c>
      <c r="G224">
        <v>2</v>
      </c>
      <c r="H224">
        <v>4</v>
      </c>
      <c r="I224">
        <v>4</v>
      </c>
      <c r="J224">
        <v>2</v>
      </c>
      <c r="K224">
        <v>4</v>
      </c>
      <c r="L224">
        <v>5</v>
      </c>
      <c r="M224">
        <v>2</v>
      </c>
      <c r="N224" t="s">
        <v>21</v>
      </c>
      <c r="O224" t="s">
        <v>23</v>
      </c>
      <c r="P224" t="s">
        <v>24</v>
      </c>
      <c r="Q224">
        <v>3</v>
      </c>
      <c r="R224">
        <v>4</v>
      </c>
      <c r="S224">
        <v>4</v>
      </c>
      <c r="T224">
        <v>3</v>
      </c>
      <c r="U224">
        <v>4</v>
      </c>
      <c r="V224" t="s">
        <v>34</v>
      </c>
      <c r="W224">
        <v>2</v>
      </c>
      <c r="X224">
        <v>4</v>
      </c>
      <c r="Y224">
        <v>4</v>
      </c>
      <c r="Z224">
        <v>3</v>
      </c>
      <c r="AA224" t="s">
        <v>34</v>
      </c>
      <c r="AB224" t="s">
        <v>42</v>
      </c>
      <c r="AC224" t="s">
        <v>51</v>
      </c>
      <c r="AD224" t="s">
        <v>33</v>
      </c>
    </row>
    <row r="225" spans="1:30" ht="15" customHeight="1" x14ac:dyDescent="0.25">
      <c r="A225">
        <v>223</v>
      </c>
      <c r="B225">
        <v>3</v>
      </c>
      <c r="C225">
        <v>1</v>
      </c>
      <c r="D225">
        <v>1</v>
      </c>
      <c r="E225">
        <v>1</v>
      </c>
      <c r="F225">
        <v>1</v>
      </c>
      <c r="G225">
        <v>1</v>
      </c>
      <c r="H225">
        <v>3</v>
      </c>
      <c r="I225">
        <v>2</v>
      </c>
      <c r="J225">
        <v>2</v>
      </c>
      <c r="K225">
        <v>2</v>
      </c>
      <c r="L225">
        <v>3</v>
      </c>
      <c r="M225">
        <v>3</v>
      </c>
      <c r="N225" t="s">
        <v>21</v>
      </c>
      <c r="O225" t="s">
        <v>23</v>
      </c>
      <c r="P225" t="s">
        <v>24</v>
      </c>
      <c r="Q225">
        <v>4</v>
      </c>
      <c r="R225">
        <v>1</v>
      </c>
      <c r="S225">
        <v>4</v>
      </c>
      <c r="T225">
        <v>4</v>
      </c>
      <c r="U225">
        <v>4</v>
      </c>
      <c r="V225" t="s">
        <v>34</v>
      </c>
      <c r="W225">
        <v>3</v>
      </c>
      <c r="X225">
        <v>4</v>
      </c>
      <c r="Y225">
        <v>4</v>
      </c>
      <c r="Z225">
        <v>4</v>
      </c>
      <c r="AA225" t="s">
        <v>35</v>
      </c>
      <c r="AB225" t="s">
        <v>41</v>
      </c>
      <c r="AC225" t="s">
        <v>49</v>
      </c>
      <c r="AD225" t="s">
        <v>33</v>
      </c>
    </row>
    <row r="226" spans="1:30" ht="15" customHeight="1" x14ac:dyDescent="0.25">
      <c r="A226">
        <v>224</v>
      </c>
      <c r="B226">
        <v>3</v>
      </c>
      <c r="C226">
        <v>1</v>
      </c>
      <c r="D226">
        <v>2</v>
      </c>
      <c r="E226">
        <v>2</v>
      </c>
      <c r="F226">
        <v>2</v>
      </c>
      <c r="G226">
        <v>2</v>
      </c>
      <c r="H226">
        <v>3</v>
      </c>
      <c r="I226">
        <v>3</v>
      </c>
      <c r="J226">
        <v>2</v>
      </c>
      <c r="K226">
        <v>3</v>
      </c>
      <c r="L226">
        <v>3</v>
      </c>
      <c r="M226">
        <v>2</v>
      </c>
      <c r="N226" t="s">
        <v>21</v>
      </c>
      <c r="O226" t="s">
        <v>23</v>
      </c>
      <c r="P226" t="s">
        <v>24</v>
      </c>
      <c r="Q226">
        <v>4</v>
      </c>
      <c r="R226">
        <v>1</v>
      </c>
      <c r="S226">
        <v>4</v>
      </c>
      <c r="T226">
        <v>4</v>
      </c>
      <c r="U226">
        <v>3</v>
      </c>
      <c r="V226" t="s">
        <v>35</v>
      </c>
      <c r="W226">
        <v>3</v>
      </c>
      <c r="X226">
        <v>4</v>
      </c>
      <c r="Y226">
        <v>4</v>
      </c>
      <c r="Z226">
        <v>4</v>
      </c>
      <c r="AA226" t="s">
        <v>35</v>
      </c>
      <c r="AB226" t="s">
        <v>41</v>
      </c>
      <c r="AC226" t="s">
        <v>51</v>
      </c>
      <c r="AD226" t="s">
        <v>33</v>
      </c>
    </row>
    <row r="227" spans="1:30" ht="15" customHeight="1" x14ac:dyDescent="0.25">
      <c r="A227">
        <v>225</v>
      </c>
      <c r="B227">
        <v>2</v>
      </c>
      <c r="C227">
        <v>1</v>
      </c>
      <c r="D227">
        <v>1</v>
      </c>
      <c r="E227">
        <v>1</v>
      </c>
      <c r="F227">
        <v>4</v>
      </c>
      <c r="G227">
        <v>2</v>
      </c>
      <c r="H227">
        <v>3</v>
      </c>
      <c r="I227">
        <v>4</v>
      </c>
      <c r="J227">
        <v>2</v>
      </c>
      <c r="K227">
        <v>2</v>
      </c>
      <c r="L227">
        <v>4</v>
      </c>
      <c r="M227">
        <v>2</v>
      </c>
      <c r="N227" t="s">
        <v>21</v>
      </c>
      <c r="O227" t="s">
        <v>23</v>
      </c>
      <c r="P227" t="s">
        <v>24</v>
      </c>
      <c r="Q227">
        <v>4</v>
      </c>
      <c r="R227">
        <v>1</v>
      </c>
      <c r="S227">
        <v>4</v>
      </c>
      <c r="T227">
        <v>3</v>
      </c>
      <c r="U227">
        <v>3</v>
      </c>
      <c r="V227" t="s">
        <v>35</v>
      </c>
      <c r="W227">
        <v>2</v>
      </c>
      <c r="X227">
        <v>3</v>
      </c>
      <c r="Y227">
        <v>3</v>
      </c>
      <c r="Z227">
        <v>4</v>
      </c>
      <c r="AA227" t="s">
        <v>33</v>
      </c>
      <c r="AB227" t="s">
        <v>42</v>
      </c>
      <c r="AC227" t="s">
        <v>51</v>
      </c>
      <c r="AD227" t="s">
        <v>33</v>
      </c>
    </row>
    <row r="228" spans="1:30" ht="15" customHeight="1" x14ac:dyDescent="0.25">
      <c r="A228">
        <v>226</v>
      </c>
      <c r="B228">
        <v>1</v>
      </c>
      <c r="C228">
        <v>1</v>
      </c>
      <c r="D228">
        <v>2</v>
      </c>
      <c r="E228">
        <v>3</v>
      </c>
      <c r="F228">
        <v>3</v>
      </c>
      <c r="G228">
        <v>3</v>
      </c>
      <c r="H228">
        <v>2</v>
      </c>
      <c r="I228">
        <v>3</v>
      </c>
      <c r="J228">
        <v>1</v>
      </c>
      <c r="K228">
        <v>3</v>
      </c>
      <c r="L228">
        <v>4</v>
      </c>
      <c r="M228">
        <v>3</v>
      </c>
      <c r="N228" t="s">
        <v>22</v>
      </c>
      <c r="O228" t="s">
        <v>23</v>
      </c>
      <c r="P228" t="s">
        <v>24</v>
      </c>
      <c r="Q228">
        <v>4</v>
      </c>
      <c r="R228">
        <v>1</v>
      </c>
      <c r="S228">
        <v>4</v>
      </c>
      <c r="T228">
        <v>4</v>
      </c>
      <c r="U228">
        <v>4</v>
      </c>
      <c r="V228" t="s">
        <v>35</v>
      </c>
      <c r="W228">
        <v>3</v>
      </c>
      <c r="X228">
        <v>4</v>
      </c>
      <c r="Y228">
        <v>4</v>
      </c>
      <c r="Z228">
        <v>5</v>
      </c>
      <c r="AA228" t="s">
        <v>33</v>
      </c>
      <c r="AB228" t="s">
        <v>44</v>
      </c>
      <c r="AC228" t="s">
        <v>51</v>
      </c>
      <c r="AD228" t="s">
        <v>34</v>
      </c>
    </row>
    <row r="229" spans="1:30" ht="15" customHeight="1" x14ac:dyDescent="0.25">
      <c r="A229">
        <v>227</v>
      </c>
      <c r="B229">
        <v>2</v>
      </c>
      <c r="C229">
        <v>1</v>
      </c>
      <c r="D229">
        <v>2</v>
      </c>
      <c r="E229">
        <v>1</v>
      </c>
      <c r="F229">
        <v>1</v>
      </c>
      <c r="G229">
        <v>1</v>
      </c>
      <c r="H229">
        <v>5</v>
      </c>
      <c r="I229">
        <v>1</v>
      </c>
      <c r="J229">
        <v>2</v>
      </c>
      <c r="K229">
        <v>1</v>
      </c>
      <c r="L229">
        <v>1</v>
      </c>
      <c r="M229">
        <v>1</v>
      </c>
      <c r="N229" t="s">
        <v>18</v>
      </c>
      <c r="O229" t="s">
        <v>19</v>
      </c>
      <c r="P229" t="s">
        <v>24</v>
      </c>
      <c r="Q229">
        <v>4</v>
      </c>
      <c r="R229">
        <v>1</v>
      </c>
      <c r="S229">
        <v>4</v>
      </c>
      <c r="T229">
        <v>4</v>
      </c>
      <c r="U229">
        <v>5</v>
      </c>
      <c r="V229" t="s">
        <v>33</v>
      </c>
      <c r="W229">
        <v>4</v>
      </c>
      <c r="X229">
        <v>4</v>
      </c>
      <c r="Y229">
        <v>4</v>
      </c>
      <c r="Z229">
        <v>4</v>
      </c>
      <c r="AA229" t="s">
        <v>33</v>
      </c>
      <c r="AB229" t="s">
        <v>42</v>
      </c>
      <c r="AC229" t="s">
        <v>49</v>
      </c>
      <c r="AD229" t="s">
        <v>35</v>
      </c>
    </row>
    <row r="230" spans="1:30" ht="15" customHeight="1" x14ac:dyDescent="0.25">
      <c r="A230">
        <v>228</v>
      </c>
      <c r="B230">
        <v>1</v>
      </c>
      <c r="C230">
        <v>1</v>
      </c>
      <c r="D230">
        <v>1</v>
      </c>
      <c r="E230">
        <v>2</v>
      </c>
      <c r="F230">
        <v>4</v>
      </c>
      <c r="G230">
        <v>1</v>
      </c>
      <c r="H230">
        <v>4</v>
      </c>
      <c r="I230">
        <v>3</v>
      </c>
      <c r="J230">
        <v>2</v>
      </c>
      <c r="K230">
        <v>2</v>
      </c>
      <c r="L230">
        <v>4</v>
      </c>
      <c r="M230">
        <v>3</v>
      </c>
      <c r="N230" t="s">
        <v>18</v>
      </c>
      <c r="O230" t="s">
        <v>19</v>
      </c>
      <c r="P230" t="s">
        <v>24</v>
      </c>
      <c r="Q230">
        <v>4</v>
      </c>
      <c r="R230">
        <v>1</v>
      </c>
      <c r="S230">
        <v>4</v>
      </c>
      <c r="T230">
        <v>5</v>
      </c>
      <c r="U230">
        <v>4</v>
      </c>
      <c r="V230" t="s">
        <v>33</v>
      </c>
      <c r="W230">
        <v>4</v>
      </c>
      <c r="X230">
        <v>3</v>
      </c>
      <c r="Y230">
        <v>4</v>
      </c>
      <c r="Z230">
        <v>3</v>
      </c>
      <c r="AA230" t="s">
        <v>34</v>
      </c>
      <c r="AB230" t="s">
        <v>42</v>
      </c>
      <c r="AC230" t="s">
        <v>49</v>
      </c>
      <c r="AD230" t="s">
        <v>35</v>
      </c>
    </row>
    <row r="231" spans="1:30" ht="15" customHeight="1" x14ac:dyDescent="0.25">
      <c r="A231">
        <v>229</v>
      </c>
      <c r="B231">
        <v>2</v>
      </c>
      <c r="C231">
        <v>1</v>
      </c>
      <c r="D231">
        <v>2</v>
      </c>
      <c r="E231">
        <v>2</v>
      </c>
      <c r="F231">
        <v>1</v>
      </c>
      <c r="G231">
        <v>2</v>
      </c>
      <c r="H231">
        <v>2</v>
      </c>
      <c r="I231">
        <v>2</v>
      </c>
      <c r="J231">
        <v>2</v>
      </c>
      <c r="K231">
        <v>3</v>
      </c>
      <c r="L231">
        <v>3</v>
      </c>
      <c r="M231">
        <v>2</v>
      </c>
      <c r="N231" t="s">
        <v>21</v>
      </c>
      <c r="O231" t="s">
        <v>19</v>
      </c>
      <c r="P231" t="s">
        <v>24</v>
      </c>
      <c r="Q231">
        <v>4</v>
      </c>
      <c r="R231">
        <v>1</v>
      </c>
      <c r="S231">
        <v>4</v>
      </c>
      <c r="T231">
        <v>3</v>
      </c>
      <c r="U231">
        <v>4</v>
      </c>
      <c r="V231" t="s">
        <v>33</v>
      </c>
      <c r="W231">
        <v>2</v>
      </c>
      <c r="X231">
        <v>4</v>
      </c>
      <c r="Y231">
        <v>4</v>
      </c>
      <c r="Z231">
        <v>4</v>
      </c>
      <c r="AA231" t="s">
        <v>34</v>
      </c>
      <c r="AB231" t="s">
        <v>43</v>
      </c>
      <c r="AC231" t="s">
        <v>52</v>
      </c>
      <c r="AD231" t="s">
        <v>34</v>
      </c>
    </row>
    <row r="232" spans="1:30" ht="15" customHeight="1" x14ac:dyDescent="0.25">
      <c r="A232">
        <v>230</v>
      </c>
      <c r="B232">
        <v>2</v>
      </c>
      <c r="C232">
        <v>1</v>
      </c>
      <c r="D232">
        <v>2</v>
      </c>
      <c r="E232">
        <v>1</v>
      </c>
      <c r="F232">
        <v>3</v>
      </c>
      <c r="G232">
        <v>3</v>
      </c>
      <c r="H232">
        <v>4</v>
      </c>
      <c r="I232">
        <v>2</v>
      </c>
      <c r="J232">
        <v>2</v>
      </c>
      <c r="K232">
        <v>1</v>
      </c>
      <c r="L232">
        <v>3</v>
      </c>
      <c r="M232">
        <v>3</v>
      </c>
      <c r="N232" t="s">
        <v>21</v>
      </c>
      <c r="O232" t="s">
        <v>19</v>
      </c>
      <c r="P232" t="s">
        <v>24</v>
      </c>
      <c r="Q232">
        <v>4</v>
      </c>
      <c r="R232">
        <v>1</v>
      </c>
      <c r="S232">
        <v>4</v>
      </c>
      <c r="T232">
        <v>3</v>
      </c>
      <c r="U232">
        <v>4</v>
      </c>
      <c r="V232" t="s">
        <v>34</v>
      </c>
      <c r="W232">
        <v>2</v>
      </c>
      <c r="X232">
        <v>2</v>
      </c>
      <c r="Y232">
        <v>2</v>
      </c>
      <c r="Z232">
        <v>4</v>
      </c>
      <c r="AA232" t="s">
        <v>34</v>
      </c>
      <c r="AB232" t="s">
        <v>44</v>
      </c>
      <c r="AC232" t="s">
        <v>52</v>
      </c>
      <c r="AD232" t="s">
        <v>34</v>
      </c>
    </row>
    <row r="233" spans="1:30" ht="15" customHeight="1" x14ac:dyDescent="0.25">
      <c r="A233">
        <v>231</v>
      </c>
      <c r="B233">
        <v>2</v>
      </c>
      <c r="C233">
        <v>1</v>
      </c>
      <c r="D233">
        <v>1</v>
      </c>
      <c r="E233">
        <v>2</v>
      </c>
      <c r="F233">
        <v>3</v>
      </c>
      <c r="G233">
        <v>3</v>
      </c>
      <c r="H233">
        <v>4</v>
      </c>
      <c r="I233">
        <v>3</v>
      </c>
      <c r="J233">
        <v>2</v>
      </c>
      <c r="K233">
        <v>2</v>
      </c>
      <c r="L233">
        <v>5</v>
      </c>
      <c r="M233">
        <v>5</v>
      </c>
      <c r="N233" t="s">
        <v>18</v>
      </c>
      <c r="O233" t="s">
        <v>23</v>
      </c>
      <c r="P233" t="s">
        <v>24</v>
      </c>
      <c r="Q233">
        <v>4</v>
      </c>
      <c r="R233">
        <v>1</v>
      </c>
      <c r="S233">
        <v>1</v>
      </c>
      <c r="T233">
        <v>1</v>
      </c>
      <c r="U233">
        <v>3</v>
      </c>
      <c r="V233" t="s">
        <v>34</v>
      </c>
      <c r="W233">
        <v>5</v>
      </c>
      <c r="X233">
        <v>5</v>
      </c>
      <c r="Y233">
        <v>2</v>
      </c>
      <c r="Z233">
        <v>5</v>
      </c>
      <c r="AA233" t="s">
        <v>35</v>
      </c>
      <c r="AB233" t="s">
        <v>43</v>
      </c>
      <c r="AC233" t="s">
        <v>49</v>
      </c>
      <c r="AD233" t="s">
        <v>35</v>
      </c>
    </row>
    <row r="234" spans="1:30" ht="15" customHeight="1" x14ac:dyDescent="0.25">
      <c r="A234">
        <v>232</v>
      </c>
      <c r="B234">
        <v>2</v>
      </c>
      <c r="C234">
        <v>1</v>
      </c>
      <c r="D234">
        <v>2</v>
      </c>
      <c r="E234">
        <v>2</v>
      </c>
      <c r="F234">
        <v>4</v>
      </c>
      <c r="G234">
        <v>3</v>
      </c>
      <c r="H234">
        <v>5</v>
      </c>
      <c r="I234">
        <v>2</v>
      </c>
      <c r="J234">
        <v>2</v>
      </c>
      <c r="K234">
        <v>3</v>
      </c>
      <c r="L234">
        <v>4</v>
      </c>
      <c r="M234">
        <v>3</v>
      </c>
      <c r="N234" t="s">
        <v>18</v>
      </c>
      <c r="O234" t="s">
        <v>19</v>
      </c>
      <c r="P234" t="s">
        <v>24</v>
      </c>
      <c r="Q234">
        <v>4</v>
      </c>
      <c r="R234">
        <v>3</v>
      </c>
      <c r="S234">
        <v>1</v>
      </c>
      <c r="T234">
        <v>3</v>
      </c>
      <c r="U234">
        <v>3</v>
      </c>
      <c r="V234" t="s">
        <v>34</v>
      </c>
      <c r="W234">
        <v>2</v>
      </c>
      <c r="X234">
        <v>2</v>
      </c>
      <c r="Y234">
        <v>2</v>
      </c>
      <c r="Z234">
        <v>3</v>
      </c>
      <c r="AA234" t="s">
        <v>35</v>
      </c>
      <c r="AB234" t="s">
        <v>45</v>
      </c>
      <c r="AC234" t="s">
        <v>50</v>
      </c>
      <c r="AD234" t="s">
        <v>34</v>
      </c>
    </row>
    <row r="235" spans="1:30" ht="15" customHeight="1" x14ac:dyDescent="0.25">
      <c r="A235">
        <v>233</v>
      </c>
      <c r="B235">
        <v>4</v>
      </c>
      <c r="C235">
        <v>2</v>
      </c>
      <c r="D235">
        <v>2</v>
      </c>
      <c r="E235">
        <v>1</v>
      </c>
      <c r="F235">
        <v>2</v>
      </c>
      <c r="G235">
        <v>2</v>
      </c>
      <c r="H235">
        <v>4</v>
      </c>
      <c r="I235">
        <v>3</v>
      </c>
      <c r="J235">
        <v>2</v>
      </c>
      <c r="K235">
        <v>1</v>
      </c>
      <c r="L235">
        <v>4</v>
      </c>
      <c r="M235">
        <v>4</v>
      </c>
      <c r="N235" t="s">
        <v>18</v>
      </c>
      <c r="O235" t="s">
        <v>23</v>
      </c>
      <c r="P235" t="s">
        <v>20</v>
      </c>
      <c r="Q235">
        <v>4</v>
      </c>
      <c r="R235">
        <v>4</v>
      </c>
      <c r="S235">
        <v>4</v>
      </c>
      <c r="T235">
        <v>4</v>
      </c>
      <c r="U235">
        <v>4</v>
      </c>
      <c r="V235" t="s">
        <v>35</v>
      </c>
      <c r="W235">
        <v>2</v>
      </c>
      <c r="X235">
        <v>4</v>
      </c>
      <c r="Y235">
        <v>4</v>
      </c>
      <c r="Z235">
        <v>4</v>
      </c>
      <c r="AA235" t="s">
        <v>33</v>
      </c>
      <c r="AB235" t="s">
        <v>44</v>
      </c>
      <c r="AC235" t="s">
        <v>50</v>
      </c>
      <c r="AD235" t="s">
        <v>34</v>
      </c>
    </row>
    <row r="236" spans="1:30" ht="15" customHeight="1" x14ac:dyDescent="0.25">
      <c r="A236">
        <v>234</v>
      </c>
      <c r="B236">
        <v>2</v>
      </c>
      <c r="C236">
        <v>2</v>
      </c>
      <c r="D236">
        <v>1</v>
      </c>
      <c r="E236">
        <v>1</v>
      </c>
      <c r="F236">
        <v>1</v>
      </c>
      <c r="G236">
        <v>1</v>
      </c>
      <c r="H236">
        <v>2</v>
      </c>
      <c r="I236">
        <v>3</v>
      </c>
      <c r="J236">
        <v>2</v>
      </c>
      <c r="K236">
        <v>1</v>
      </c>
      <c r="L236">
        <v>4</v>
      </c>
      <c r="M236">
        <v>3</v>
      </c>
      <c r="N236" t="s">
        <v>18</v>
      </c>
      <c r="O236" t="s">
        <v>23</v>
      </c>
      <c r="P236" t="s">
        <v>20</v>
      </c>
      <c r="Q236">
        <v>5</v>
      </c>
      <c r="R236">
        <v>5</v>
      </c>
      <c r="S236">
        <v>5</v>
      </c>
      <c r="T236">
        <v>4</v>
      </c>
      <c r="U236">
        <v>5</v>
      </c>
      <c r="V236" t="s">
        <v>35</v>
      </c>
      <c r="W236">
        <v>3</v>
      </c>
      <c r="X236">
        <v>2</v>
      </c>
      <c r="Y236">
        <v>4</v>
      </c>
      <c r="Z236">
        <v>3</v>
      </c>
      <c r="AA236" t="s">
        <v>33</v>
      </c>
      <c r="AB236" t="s">
        <v>42</v>
      </c>
      <c r="AC236" t="s">
        <v>50</v>
      </c>
      <c r="AD236" t="s">
        <v>34</v>
      </c>
    </row>
    <row r="237" spans="1:30" ht="15" customHeight="1" x14ac:dyDescent="0.25">
      <c r="A237">
        <v>235</v>
      </c>
      <c r="B237">
        <v>4</v>
      </c>
      <c r="C237">
        <v>2</v>
      </c>
      <c r="D237">
        <v>2</v>
      </c>
      <c r="E237">
        <v>2</v>
      </c>
      <c r="F237">
        <v>1</v>
      </c>
      <c r="G237">
        <v>2</v>
      </c>
      <c r="H237">
        <v>4</v>
      </c>
      <c r="I237">
        <v>3</v>
      </c>
      <c r="J237">
        <v>2</v>
      </c>
      <c r="K237">
        <v>2</v>
      </c>
      <c r="L237">
        <v>3</v>
      </c>
      <c r="M237">
        <v>4</v>
      </c>
      <c r="N237" t="s">
        <v>18</v>
      </c>
      <c r="O237" t="s">
        <v>23</v>
      </c>
      <c r="P237" t="s">
        <v>20</v>
      </c>
      <c r="Q237">
        <v>5</v>
      </c>
      <c r="R237">
        <v>5</v>
      </c>
      <c r="S237">
        <v>5</v>
      </c>
      <c r="T237">
        <v>5</v>
      </c>
      <c r="U237">
        <v>5</v>
      </c>
      <c r="V237" t="s">
        <v>33</v>
      </c>
      <c r="W237">
        <v>2</v>
      </c>
      <c r="X237">
        <v>4</v>
      </c>
      <c r="Y237">
        <v>5</v>
      </c>
      <c r="Z237">
        <v>5</v>
      </c>
      <c r="AA237" t="s">
        <v>33</v>
      </c>
      <c r="AB237" t="s">
        <v>42</v>
      </c>
      <c r="AC237" t="s">
        <v>50</v>
      </c>
      <c r="AD237" t="s">
        <v>34</v>
      </c>
    </row>
    <row r="238" spans="1:30" ht="15" customHeight="1" x14ac:dyDescent="0.25">
      <c r="A238">
        <v>236</v>
      </c>
      <c r="B238">
        <v>2</v>
      </c>
      <c r="C238">
        <v>2</v>
      </c>
      <c r="D238">
        <v>2</v>
      </c>
      <c r="E238">
        <v>2</v>
      </c>
      <c r="F238">
        <v>2</v>
      </c>
      <c r="G238">
        <v>3</v>
      </c>
      <c r="H238">
        <v>2</v>
      </c>
      <c r="I238">
        <v>3</v>
      </c>
      <c r="J238">
        <v>2</v>
      </c>
      <c r="K238">
        <v>2</v>
      </c>
      <c r="L238">
        <v>3</v>
      </c>
      <c r="M238">
        <v>3</v>
      </c>
      <c r="N238" t="s">
        <v>18</v>
      </c>
      <c r="O238" t="s">
        <v>23</v>
      </c>
      <c r="P238" t="s">
        <v>20</v>
      </c>
      <c r="Q238">
        <v>4</v>
      </c>
      <c r="R238">
        <v>4</v>
      </c>
      <c r="S238">
        <v>4</v>
      </c>
      <c r="T238">
        <v>4</v>
      </c>
      <c r="U238">
        <v>4</v>
      </c>
      <c r="V238" t="s">
        <v>33</v>
      </c>
      <c r="W238">
        <v>4</v>
      </c>
      <c r="X238">
        <v>4</v>
      </c>
      <c r="Y238">
        <v>4</v>
      </c>
      <c r="Z238">
        <v>4</v>
      </c>
      <c r="AA238" t="s">
        <v>34</v>
      </c>
      <c r="AB238" t="s">
        <v>41</v>
      </c>
      <c r="AC238" t="s">
        <v>50</v>
      </c>
      <c r="AD238" t="s">
        <v>34</v>
      </c>
    </row>
    <row r="239" spans="1:30" ht="15" customHeight="1" x14ac:dyDescent="0.25">
      <c r="A239">
        <v>237</v>
      </c>
      <c r="B239">
        <v>3</v>
      </c>
      <c r="C239">
        <v>2</v>
      </c>
      <c r="D239">
        <v>2</v>
      </c>
      <c r="E239">
        <v>2</v>
      </c>
      <c r="F239">
        <v>2</v>
      </c>
      <c r="G239">
        <v>2</v>
      </c>
      <c r="H239">
        <v>3</v>
      </c>
      <c r="I239">
        <v>3</v>
      </c>
      <c r="J239">
        <v>2</v>
      </c>
      <c r="K239">
        <v>2</v>
      </c>
      <c r="L239">
        <v>3</v>
      </c>
      <c r="M239">
        <v>2</v>
      </c>
      <c r="N239" t="s">
        <v>18</v>
      </c>
      <c r="O239" t="s">
        <v>23</v>
      </c>
      <c r="P239" t="s">
        <v>20</v>
      </c>
      <c r="Q239">
        <v>5</v>
      </c>
      <c r="R239">
        <v>5</v>
      </c>
      <c r="S239">
        <v>5</v>
      </c>
      <c r="T239">
        <v>5</v>
      </c>
      <c r="U239">
        <v>5</v>
      </c>
      <c r="V239" t="s">
        <v>33</v>
      </c>
      <c r="W239">
        <v>5</v>
      </c>
      <c r="X239">
        <v>5</v>
      </c>
      <c r="Y239">
        <v>5</v>
      </c>
      <c r="Z239">
        <v>5</v>
      </c>
      <c r="AA239" t="s">
        <v>34</v>
      </c>
      <c r="AB239" t="s">
        <v>42</v>
      </c>
      <c r="AC239" t="s">
        <v>50</v>
      </c>
      <c r="AD239" t="s">
        <v>34</v>
      </c>
    </row>
    <row r="240" spans="1:30" ht="15" customHeight="1" x14ac:dyDescent="0.25">
      <c r="A240">
        <v>238</v>
      </c>
      <c r="B240">
        <v>1</v>
      </c>
      <c r="C240">
        <v>2</v>
      </c>
      <c r="D240">
        <v>2</v>
      </c>
      <c r="E240">
        <v>2</v>
      </c>
      <c r="F240">
        <v>2</v>
      </c>
      <c r="G240">
        <v>3</v>
      </c>
      <c r="H240">
        <v>2</v>
      </c>
      <c r="I240">
        <v>4</v>
      </c>
      <c r="J240">
        <v>2</v>
      </c>
      <c r="K240">
        <v>2</v>
      </c>
      <c r="L240">
        <v>4</v>
      </c>
      <c r="M240">
        <v>4</v>
      </c>
      <c r="N240" t="s">
        <v>18</v>
      </c>
      <c r="O240" t="s">
        <v>23</v>
      </c>
      <c r="P240" t="s">
        <v>20</v>
      </c>
      <c r="Q240">
        <v>3</v>
      </c>
      <c r="R240">
        <v>4</v>
      </c>
      <c r="S240">
        <v>4</v>
      </c>
      <c r="T240">
        <v>4</v>
      </c>
      <c r="U240">
        <v>4</v>
      </c>
      <c r="V240" t="s">
        <v>33</v>
      </c>
      <c r="X240">
        <v>3</v>
      </c>
      <c r="Y240">
        <v>4</v>
      </c>
      <c r="Z240">
        <v>4</v>
      </c>
      <c r="AA240" t="s">
        <v>34</v>
      </c>
      <c r="AB240" t="s">
        <v>41</v>
      </c>
      <c r="AC240" t="s">
        <v>50</v>
      </c>
      <c r="AD240" t="s">
        <v>34</v>
      </c>
    </row>
    <row r="241" spans="1:30" ht="15" customHeight="1" x14ac:dyDescent="0.25">
      <c r="A241">
        <v>239</v>
      </c>
      <c r="B241">
        <v>3</v>
      </c>
      <c r="C241">
        <v>2</v>
      </c>
      <c r="D241">
        <v>2</v>
      </c>
      <c r="E241">
        <v>2</v>
      </c>
      <c r="F241">
        <v>3</v>
      </c>
      <c r="G241">
        <v>3</v>
      </c>
      <c r="H241">
        <v>3</v>
      </c>
      <c r="I241">
        <v>3</v>
      </c>
      <c r="J241">
        <v>2</v>
      </c>
      <c r="K241">
        <v>2</v>
      </c>
      <c r="L241">
        <v>4</v>
      </c>
      <c r="M241">
        <v>4</v>
      </c>
      <c r="N241" t="s">
        <v>18</v>
      </c>
      <c r="O241" t="s">
        <v>23</v>
      </c>
      <c r="P241" t="s">
        <v>20</v>
      </c>
      <c r="Q241">
        <v>4</v>
      </c>
      <c r="R241">
        <v>4</v>
      </c>
      <c r="S241">
        <v>3</v>
      </c>
      <c r="T241">
        <v>3</v>
      </c>
      <c r="U241">
        <v>4</v>
      </c>
      <c r="V241" t="s">
        <v>34</v>
      </c>
      <c r="W241">
        <v>5</v>
      </c>
      <c r="X241">
        <v>3</v>
      </c>
      <c r="Y241">
        <v>3</v>
      </c>
      <c r="Z241">
        <v>3</v>
      </c>
      <c r="AA241" t="s">
        <v>35</v>
      </c>
      <c r="AB241" t="s">
        <v>44</v>
      </c>
      <c r="AC241" t="s">
        <v>50</v>
      </c>
      <c r="AD241" t="s">
        <v>34</v>
      </c>
    </row>
    <row r="242" spans="1:30" ht="15" customHeight="1" x14ac:dyDescent="0.25">
      <c r="A242">
        <v>240</v>
      </c>
      <c r="B242">
        <v>4</v>
      </c>
      <c r="C242">
        <v>2</v>
      </c>
      <c r="D242">
        <v>2</v>
      </c>
      <c r="E242">
        <v>3</v>
      </c>
      <c r="F242">
        <v>2</v>
      </c>
      <c r="G242">
        <v>2</v>
      </c>
      <c r="H242">
        <v>4</v>
      </c>
      <c r="I242">
        <v>3</v>
      </c>
      <c r="J242">
        <v>2</v>
      </c>
      <c r="K242">
        <v>3</v>
      </c>
      <c r="L242">
        <v>3</v>
      </c>
      <c r="M242">
        <v>3</v>
      </c>
      <c r="N242" t="s">
        <v>18</v>
      </c>
      <c r="O242" t="s">
        <v>23</v>
      </c>
      <c r="P242" t="s">
        <v>20</v>
      </c>
      <c r="Q242">
        <v>4</v>
      </c>
      <c r="R242">
        <v>4</v>
      </c>
      <c r="S242">
        <v>4</v>
      </c>
      <c r="T242">
        <v>3</v>
      </c>
      <c r="U242">
        <v>5</v>
      </c>
      <c r="V242" t="s">
        <v>34</v>
      </c>
      <c r="W242">
        <v>1</v>
      </c>
      <c r="X242">
        <v>4</v>
      </c>
      <c r="Y242">
        <v>4</v>
      </c>
      <c r="Z242">
        <v>4</v>
      </c>
      <c r="AA242" t="s">
        <v>35</v>
      </c>
      <c r="AB242" t="s">
        <v>42</v>
      </c>
      <c r="AC242" t="s">
        <v>50</v>
      </c>
      <c r="AD242" t="s">
        <v>34</v>
      </c>
    </row>
    <row r="243" spans="1:30" ht="15" customHeight="1" x14ac:dyDescent="0.25">
      <c r="A243">
        <v>241</v>
      </c>
      <c r="B243">
        <v>2</v>
      </c>
      <c r="C243">
        <v>2</v>
      </c>
      <c r="D243">
        <v>2</v>
      </c>
      <c r="E243">
        <v>1</v>
      </c>
      <c r="F243">
        <v>1</v>
      </c>
      <c r="G243">
        <v>2</v>
      </c>
      <c r="H243">
        <v>3</v>
      </c>
      <c r="I243">
        <v>3</v>
      </c>
      <c r="J243">
        <v>2</v>
      </c>
      <c r="K243">
        <v>1</v>
      </c>
      <c r="L243">
        <v>2</v>
      </c>
      <c r="M243">
        <v>2</v>
      </c>
      <c r="N243" t="s">
        <v>18</v>
      </c>
      <c r="O243" t="s">
        <v>23</v>
      </c>
      <c r="P243" t="s">
        <v>20</v>
      </c>
      <c r="Q243">
        <v>4</v>
      </c>
      <c r="R243">
        <v>4</v>
      </c>
      <c r="S243">
        <v>4</v>
      </c>
      <c r="T243">
        <v>4</v>
      </c>
      <c r="U243">
        <v>4</v>
      </c>
      <c r="V243" t="s">
        <v>34</v>
      </c>
      <c r="W243">
        <v>4</v>
      </c>
      <c r="X243">
        <v>4</v>
      </c>
      <c r="Y243">
        <v>3</v>
      </c>
      <c r="Z243">
        <v>3</v>
      </c>
      <c r="AA243" t="s">
        <v>33</v>
      </c>
      <c r="AB243" t="s">
        <v>42</v>
      </c>
      <c r="AC243" t="s">
        <v>50</v>
      </c>
      <c r="AD243" t="s">
        <v>34</v>
      </c>
    </row>
    <row r="244" spans="1:30" ht="15" customHeight="1" x14ac:dyDescent="0.25">
      <c r="A244">
        <v>242</v>
      </c>
      <c r="B244">
        <v>2</v>
      </c>
      <c r="C244">
        <v>2</v>
      </c>
      <c r="D244">
        <v>2</v>
      </c>
      <c r="E244">
        <v>2</v>
      </c>
      <c r="F244">
        <v>3</v>
      </c>
      <c r="G244">
        <v>3</v>
      </c>
      <c r="H244">
        <v>2</v>
      </c>
      <c r="I244">
        <v>3</v>
      </c>
      <c r="J244">
        <v>2</v>
      </c>
      <c r="K244">
        <v>2</v>
      </c>
      <c r="L244">
        <v>3</v>
      </c>
      <c r="M244">
        <v>3</v>
      </c>
      <c r="N244" t="s">
        <v>18</v>
      </c>
      <c r="O244" t="s">
        <v>23</v>
      </c>
      <c r="P244" t="s">
        <v>20</v>
      </c>
      <c r="Q244">
        <v>3</v>
      </c>
      <c r="R244">
        <v>3</v>
      </c>
      <c r="S244">
        <v>4</v>
      </c>
      <c r="T244">
        <v>4</v>
      </c>
      <c r="U244">
        <v>3</v>
      </c>
      <c r="V244" t="s">
        <v>35</v>
      </c>
      <c r="W244">
        <v>4</v>
      </c>
      <c r="X244">
        <v>5</v>
      </c>
      <c r="Y244">
        <v>5</v>
      </c>
      <c r="Z244">
        <v>5</v>
      </c>
      <c r="AA244" t="s">
        <v>33</v>
      </c>
      <c r="AB244" t="s">
        <v>42</v>
      </c>
      <c r="AC244" t="s">
        <v>50</v>
      </c>
      <c r="AD244" t="s">
        <v>34</v>
      </c>
    </row>
    <row r="245" spans="1:30" ht="15" customHeight="1" x14ac:dyDescent="0.25">
      <c r="A245">
        <v>243</v>
      </c>
      <c r="B245">
        <v>2</v>
      </c>
      <c r="C245">
        <v>2</v>
      </c>
      <c r="D245">
        <v>2</v>
      </c>
      <c r="E245">
        <v>2</v>
      </c>
      <c r="F245">
        <v>1</v>
      </c>
      <c r="G245">
        <v>1</v>
      </c>
      <c r="H245">
        <v>2</v>
      </c>
      <c r="I245">
        <v>3</v>
      </c>
      <c r="J245">
        <v>2</v>
      </c>
      <c r="K245">
        <v>2</v>
      </c>
      <c r="L245">
        <v>3</v>
      </c>
      <c r="M245">
        <v>3</v>
      </c>
      <c r="N245" t="s">
        <v>18</v>
      </c>
      <c r="O245" t="s">
        <v>23</v>
      </c>
      <c r="P245" t="s">
        <v>20</v>
      </c>
      <c r="Q245">
        <v>3</v>
      </c>
      <c r="R245">
        <v>4</v>
      </c>
      <c r="S245">
        <v>4</v>
      </c>
      <c r="T245">
        <v>5</v>
      </c>
      <c r="U245">
        <v>4</v>
      </c>
      <c r="V245" t="s">
        <v>35</v>
      </c>
      <c r="W245">
        <v>1</v>
      </c>
      <c r="X245">
        <v>3</v>
      </c>
      <c r="Y245">
        <v>4</v>
      </c>
      <c r="Z245">
        <v>4</v>
      </c>
      <c r="AA245" t="s">
        <v>33</v>
      </c>
      <c r="AB245" t="s">
        <v>42</v>
      </c>
      <c r="AC245" t="s">
        <v>50</v>
      </c>
      <c r="AD245" t="s">
        <v>34</v>
      </c>
    </row>
    <row r="246" spans="1:30" ht="15" customHeight="1" x14ac:dyDescent="0.25">
      <c r="A246">
        <v>244</v>
      </c>
      <c r="B246">
        <v>3</v>
      </c>
      <c r="C246">
        <v>2</v>
      </c>
      <c r="D246">
        <v>2</v>
      </c>
      <c r="E246">
        <v>2</v>
      </c>
      <c r="F246">
        <v>3</v>
      </c>
      <c r="G246">
        <v>2</v>
      </c>
      <c r="H246">
        <v>3</v>
      </c>
      <c r="I246">
        <v>3</v>
      </c>
      <c r="J246">
        <v>2</v>
      </c>
      <c r="K246">
        <v>3</v>
      </c>
      <c r="L246">
        <v>3</v>
      </c>
      <c r="M246">
        <v>2</v>
      </c>
      <c r="N246" t="s">
        <v>21</v>
      </c>
      <c r="O246" t="s">
        <v>23</v>
      </c>
      <c r="P246" t="s">
        <v>20</v>
      </c>
      <c r="Q246">
        <v>5</v>
      </c>
      <c r="R246">
        <v>4</v>
      </c>
      <c r="S246">
        <v>5</v>
      </c>
      <c r="T246">
        <v>5</v>
      </c>
      <c r="U246">
        <v>5</v>
      </c>
      <c r="V246" t="s">
        <v>33</v>
      </c>
      <c r="W246">
        <v>1</v>
      </c>
      <c r="X246">
        <v>1</v>
      </c>
      <c r="Y246">
        <v>1</v>
      </c>
      <c r="Z246">
        <v>1</v>
      </c>
      <c r="AA246" t="s">
        <v>34</v>
      </c>
      <c r="AB246" t="s">
        <v>42</v>
      </c>
      <c r="AC246" t="s">
        <v>51</v>
      </c>
      <c r="AD246" t="s">
        <v>33</v>
      </c>
    </row>
    <row r="247" spans="1:30" ht="15" customHeight="1" x14ac:dyDescent="0.25">
      <c r="A247">
        <v>245</v>
      </c>
      <c r="B247">
        <v>2</v>
      </c>
      <c r="C247">
        <v>2</v>
      </c>
      <c r="D247">
        <v>2</v>
      </c>
      <c r="E247">
        <v>2</v>
      </c>
      <c r="F247">
        <v>1</v>
      </c>
      <c r="G247">
        <v>2</v>
      </c>
      <c r="H247">
        <v>3</v>
      </c>
      <c r="I247">
        <v>3</v>
      </c>
      <c r="J247">
        <v>2</v>
      </c>
      <c r="K247">
        <v>3</v>
      </c>
      <c r="L247">
        <v>3</v>
      </c>
      <c r="M247">
        <v>2</v>
      </c>
      <c r="N247" t="s">
        <v>21</v>
      </c>
      <c r="O247" t="s">
        <v>23</v>
      </c>
      <c r="P247" t="s">
        <v>20</v>
      </c>
      <c r="Q247">
        <v>4</v>
      </c>
      <c r="R247">
        <v>4</v>
      </c>
      <c r="S247">
        <v>4</v>
      </c>
      <c r="T247">
        <v>4</v>
      </c>
      <c r="U247">
        <v>4</v>
      </c>
      <c r="V247" t="s">
        <v>33</v>
      </c>
      <c r="W247">
        <v>2</v>
      </c>
      <c r="X247">
        <v>4</v>
      </c>
      <c r="Y247">
        <v>5</v>
      </c>
      <c r="Z247">
        <v>5</v>
      </c>
      <c r="AA247" t="s">
        <v>34</v>
      </c>
      <c r="AB247" t="s">
        <v>41</v>
      </c>
      <c r="AC247" t="s">
        <v>49</v>
      </c>
      <c r="AD247" t="s">
        <v>33</v>
      </c>
    </row>
    <row r="248" spans="1:30" ht="15" customHeight="1" x14ac:dyDescent="0.25">
      <c r="A248">
        <v>246</v>
      </c>
      <c r="B248">
        <v>1</v>
      </c>
      <c r="C248">
        <v>2</v>
      </c>
      <c r="D248">
        <v>1</v>
      </c>
      <c r="E248">
        <v>2</v>
      </c>
      <c r="F248">
        <v>3</v>
      </c>
      <c r="G248">
        <v>2</v>
      </c>
      <c r="H248">
        <v>3</v>
      </c>
      <c r="I248">
        <v>4</v>
      </c>
      <c r="J248">
        <v>2</v>
      </c>
      <c r="K248">
        <v>3</v>
      </c>
      <c r="L248">
        <v>4</v>
      </c>
      <c r="M248">
        <v>2</v>
      </c>
      <c r="N248" t="s">
        <v>21</v>
      </c>
      <c r="O248" t="s">
        <v>23</v>
      </c>
      <c r="P248" t="s">
        <v>20</v>
      </c>
      <c r="Q248">
        <v>5</v>
      </c>
      <c r="R248">
        <v>5</v>
      </c>
      <c r="S248">
        <v>5</v>
      </c>
      <c r="T248">
        <v>4</v>
      </c>
      <c r="U248">
        <v>4</v>
      </c>
      <c r="V248" t="s">
        <v>35</v>
      </c>
      <c r="W248">
        <v>2</v>
      </c>
      <c r="X248">
        <v>4</v>
      </c>
      <c r="Y248">
        <v>4</v>
      </c>
      <c r="Z248">
        <v>4</v>
      </c>
      <c r="AA248" t="s">
        <v>34</v>
      </c>
      <c r="AB248" t="s">
        <v>42</v>
      </c>
      <c r="AC248" t="s">
        <v>51</v>
      </c>
      <c r="AD248" t="s">
        <v>33</v>
      </c>
    </row>
    <row r="249" spans="1:30" ht="15" customHeight="1" x14ac:dyDescent="0.25">
      <c r="A249">
        <v>247</v>
      </c>
      <c r="B249">
        <v>3</v>
      </c>
      <c r="C249">
        <v>2</v>
      </c>
      <c r="D249">
        <v>2</v>
      </c>
      <c r="E249">
        <v>2</v>
      </c>
      <c r="F249">
        <v>2</v>
      </c>
      <c r="G249">
        <v>2</v>
      </c>
      <c r="H249">
        <v>3</v>
      </c>
      <c r="I249">
        <v>3</v>
      </c>
      <c r="J249">
        <v>2</v>
      </c>
      <c r="K249">
        <v>2</v>
      </c>
      <c r="L249">
        <v>3</v>
      </c>
      <c r="M249">
        <v>1</v>
      </c>
      <c r="N249" t="s">
        <v>21</v>
      </c>
      <c r="O249" t="s">
        <v>23</v>
      </c>
      <c r="P249" t="s">
        <v>20</v>
      </c>
      <c r="Q249">
        <v>4</v>
      </c>
      <c r="R249">
        <v>4</v>
      </c>
      <c r="S249">
        <v>4</v>
      </c>
      <c r="T249">
        <v>4</v>
      </c>
      <c r="U249">
        <v>4</v>
      </c>
      <c r="V249" t="s">
        <v>34</v>
      </c>
      <c r="W249">
        <v>4</v>
      </c>
      <c r="X249">
        <v>4</v>
      </c>
      <c r="Y249">
        <v>4</v>
      </c>
      <c r="Z249">
        <v>4</v>
      </c>
      <c r="AA249" t="s">
        <v>35</v>
      </c>
      <c r="AB249" t="s">
        <v>42</v>
      </c>
      <c r="AC249" t="s">
        <v>51</v>
      </c>
      <c r="AD249" t="s">
        <v>33</v>
      </c>
    </row>
    <row r="250" spans="1:30" ht="15" customHeight="1" x14ac:dyDescent="0.25">
      <c r="A250">
        <v>248</v>
      </c>
      <c r="B250">
        <v>2</v>
      </c>
      <c r="C250">
        <v>2</v>
      </c>
      <c r="D250">
        <v>2</v>
      </c>
      <c r="E250">
        <v>2</v>
      </c>
      <c r="F250">
        <v>2</v>
      </c>
      <c r="G250">
        <v>2</v>
      </c>
      <c r="H250">
        <v>3</v>
      </c>
      <c r="I250">
        <v>3</v>
      </c>
      <c r="J250">
        <v>2</v>
      </c>
      <c r="K250">
        <v>3</v>
      </c>
      <c r="L250">
        <v>4</v>
      </c>
      <c r="M250">
        <v>2</v>
      </c>
      <c r="N250" t="s">
        <v>21</v>
      </c>
      <c r="O250" t="s">
        <v>23</v>
      </c>
      <c r="P250" t="s">
        <v>20</v>
      </c>
      <c r="Q250">
        <v>5</v>
      </c>
      <c r="R250">
        <v>5</v>
      </c>
      <c r="S250">
        <v>5</v>
      </c>
      <c r="T250">
        <v>4</v>
      </c>
      <c r="U250">
        <v>5</v>
      </c>
      <c r="V250" t="s">
        <v>35</v>
      </c>
      <c r="W250">
        <v>1</v>
      </c>
      <c r="X250">
        <v>1</v>
      </c>
      <c r="Y250">
        <v>1</v>
      </c>
      <c r="Z250">
        <v>1</v>
      </c>
      <c r="AA250" t="s">
        <v>35</v>
      </c>
      <c r="AB250" t="s">
        <v>41</v>
      </c>
      <c r="AC250" t="s">
        <v>49</v>
      </c>
      <c r="AD250" t="s">
        <v>33</v>
      </c>
    </row>
    <row r="251" spans="1:30" ht="15" customHeight="1" x14ac:dyDescent="0.25">
      <c r="A251">
        <v>249</v>
      </c>
      <c r="B251">
        <v>2</v>
      </c>
      <c r="C251">
        <v>2</v>
      </c>
      <c r="D251">
        <v>2</v>
      </c>
      <c r="E251">
        <v>2</v>
      </c>
      <c r="F251">
        <v>2</v>
      </c>
      <c r="G251">
        <v>2</v>
      </c>
      <c r="H251">
        <v>2</v>
      </c>
      <c r="I251">
        <v>3</v>
      </c>
      <c r="J251">
        <v>2</v>
      </c>
      <c r="K251">
        <v>3</v>
      </c>
      <c r="L251">
        <v>3</v>
      </c>
      <c r="M251">
        <v>1</v>
      </c>
      <c r="N251" t="s">
        <v>21</v>
      </c>
      <c r="O251" t="s">
        <v>23</v>
      </c>
      <c r="P251" t="s">
        <v>20</v>
      </c>
      <c r="Q251">
        <v>4</v>
      </c>
      <c r="R251">
        <v>4</v>
      </c>
      <c r="S251">
        <v>4</v>
      </c>
      <c r="T251">
        <v>3</v>
      </c>
      <c r="U251">
        <v>4</v>
      </c>
      <c r="V251" t="s">
        <v>34</v>
      </c>
      <c r="W251">
        <v>3</v>
      </c>
      <c r="X251">
        <v>4</v>
      </c>
      <c r="Y251">
        <v>4</v>
      </c>
      <c r="Z251">
        <v>4</v>
      </c>
      <c r="AA251" t="s">
        <v>33</v>
      </c>
      <c r="AB251" t="s">
        <v>41</v>
      </c>
      <c r="AC251" t="s">
        <v>49</v>
      </c>
      <c r="AD251" t="s">
        <v>34</v>
      </c>
    </row>
    <row r="252" spans="1:30" ht="15" customHeight="1" x14ac:dyDescent="0.25">
      <c r="A252">
        <v>250</v>
      </c>
      <c r="B252">
        <v>3</v>
      </c>
      <c r="C252">
        <v>2</v>
      </c>
      <c r="D252">
        <v>2</v>
      </c>
      <c r="E252">
        <v>3</v>
      </c>
      <c r="F252">
        <v>5</v>
      </c>
      <c r="G252">
        <v>2</v>
      </c>
      <c r="H252">
        <v>3</v>
      </c>
      <c r="I252">
        <v>3</v>
      </c>
      <c r="J252">
        <v>2</v>
      </c>
      <c r="K252">
        <v>3</v>
      </c>
      <c r="L252">
        <v>5</v>
      </c>
      <c r="M252">
        <v>2</v>
      </c>
      <c r="N252" t="s">
        <v>22</v>
      </c>
      <c r="O252" t="s">
        <v>23</v>
      </c>
      <c r="P252" t="s">
        <v>20</v>
      </c>
      <c r="Q252">
        <v>4</v>
      </c>
      <c r="R252">
        <v>4</v>
      </c>
      <c r="S252">
        <v>3</v>
      </c>
      <c r="T252">
        <v>4</v>
      </c>
      <c r="U252">
        <v>4</v>
      </c>
      <c r="V252" t="s">
        <v>34</v>
      </c>
      <c r="W252">
        <v>2</v>
      </c>
      <c r="X252">
        <v>4</v>
      </c>
      <c r="Y252">
        <v>5</v>
      </c>
      <c r="Z252">
        <v>4</v>
      </c>
      <c r="AA252" t="s">
        <v>33</v>
      </c>
      <c r="AB252" t="s">
        <v>42</v>
      </c>
      <c r="AC252" t="s">
        <v>52</v>
      </c>
      <c r="AD252" t="s">
        <v>33</v>
      </c>
    </row>
    <row r="253" spans="1:30" ht="15" customHeight="1" x14ac:dyDescent="0.25">
      <c r="A253">
        <v>251</v>
      </c>
      <c r="B253">
        <v>3</v>
      </c>
      <c r="C253">
        <v>2</v>
      </c>
      <c r="D253">
        <v>2</v>
      </c>
      <c r="E253">
        <v>2</v>
      </c>
      <c r="F253">
        <v>3</v>
      </c>
      <c r="G253">
        <v>2</v>
      </c>
      <c r="H253">
        <v>3</v>
      </c>
      <c r="I253">
        <v>3</v>
      </c>
      <c r="J253">
        <v>2</v>
      </c>
      <c r="K253">
        <v>2</v>
      </c>
      <c r="L253">
        <v>3</v>
      </c>
      <c r="M253">
        <v>2</v>
      </c>
      <c r="N253" t="s">
        <v>22</v>
      </c>
      <c r="O253" t="s">
        <v>23</v>
      </c>
      <c r="P253" t="s">
        <v>20</v>
      </c>
      <c r="Q253">
        <v>5</v>
      </c>
      <c r="R253">
        <v>5</v>
      </c>
      <c r="S253">
        <v>5</v>
      </c>
      <c r="T253">
        <v>5</v>
      </c>
      <c r="U253">
        <v>5</v>
      </c>
      <c r="V253" t="s">
        <v>35</v>
      </c>
      <c r="W253">
        <v>5</v>
      </c>
      <c r="X253">
        <v>5</v>
      </c>
      <c r="Y253">
        <v>5</v>
      </c>
      <c r="Z253">
        <v>5</v>
      </c>
      <c r="AA253" t="s">
        <v>33</v>
      </c>
      <c r="AB253" t="s">
        <v>41</v>
      </c>
      <c r="AC253" t="s">
        <v>52</v>
      </c>
      <c r="AD253" t="s">
        <v>35</v>
      </c>
    </row>
    <row r="254" spans="1:30" ht="15" customHeight="1" x14ac:dyDescent="0.25">
      <c r="A254">
        <v>252</v>
      </c>
      <c r="B254">
        <v>1</v>
      </c>
      <c r="C254">
        <v>2</v>
      </c>
      <c r="D254">
        <v>1</v>
      </c>
      <c r="E254">
        <v>1</v>
      </c>
      <c r="F254">
        <v>1</v>
      </c>
      <c r="G254">
        <v>1</v>
      </c>
      <c r="H254">
        <v>1</v>
      </c>
      <c r="I254">
        <v>3</v>
      </c>
      <c r="J254">
        <v>1</v>
      </c>
      <c r="K254">
        <v>4</v>
      </c>
      <c r="L254">
        <v>4</v>
      </c>
      <c r="M254">
        <v>1</v>
      </c>
      <c r="N254" t="s">
        <v>22</v>
      </c>
      <c r="O254" t="s">
        <v>23</v>
      </c>
      <c r="P254" t="s">
        <v>20</v>
      </c>
      <c r="Q254">
        <v>4</v>
      </c>
      <c r="R254">
        <v>4</v>
      </c>
      <c r="S254">
        <v>4</v>
      </c>
      <c r="T254">
        <v>4</v>
      </c>
      <c r="U254">
        <v>4</v>
      </c>
      <c r="V254" t="s">
        <v>35</v>
      </c>
      <c r="W254">
        <v>2</v>
      </c>
      <c r="X254">
        <v>4</v>
      </c>
      <c r="Y254">
        <v>4</v>
      </c>
      <c r="Z254">
        <v>4</v>
      </c>
      <c r="AA254" t="s">
        <v>34</v>
      </c>
      <c r="AB254" t="s">
        <v>41</v>
      </c>
      <c r="AC254" t="s">
        <v>52</v>
      </c>
      <c r="AD254" t="s">
        <v>35</v>
      </c>
    </row>
    <row r="255" spans="1:30" ht="15" customHeight="1" x14ac:dyDescent="0.25">
      <c r="A255">
        <v>253</v>
      </c>
      <c r="B255">
        <v>3</v>
      </c>
      <c r="C255">
        <v>2</v>
      </c>
      <c r="D255">
        <v>1</v>
      </c>
      <c r="E255">
        <v>3</v>
      </c>
      <c r="F255">
        <v>2</v>
      </c>
      <c r="G255">
        <v>2</v>
      </c>
      <c r="H255">
        <v>3</v>
      </c>
      <c r="I255">
        <v>3</v>
      </c>
      <c r="J255">
        <v>1</v>
      </c>
      <c r="K255">
        <v>4</v>
      </c>
      <c r="L255">
        <v>3</v>
      </c>
      <c r="M255">
        <v>2</v>
      </c>
      <c r="N255" t="s">
        <v>22</v>
      </c>
      <c r="O255" t="s">
        <v>23</v>
      </c>
      <c r="P255" t="s">
        <v>20</v>
      </c>
      <c r="Q255">
        <v>4</v>
      </c>
      <c r="R255">
        <v>4</v>
      </c>
      <c r="S255">
        <v>4</v>
      </c>
      <c r="T255">
        <v>4</v>
      </c>
      <c r="U255">
        <v>4</v>
      </c>
      <c r="V255" t="s">
        <v>33</v>
      </c>
      <c r="W255">
        <v>2</v>
      </c>
      <c r="X255">
        <v>4</v>
      </c>
      <c r="Y255">
        <v>4</v>
      </c>
      <c r="Z255">
        <v>4</v>
      </c>
      <c r="AA255" t="s">
        <v>34</v>
      </c>
      <c r="AB255" t="s">
        <v>42</v>
      </c>
      <c r="AC255" t="s">
        <v>49</v>
      </c>
      <c r="AD255" t="s">
        <v>33</v>
      </c>
    </row>
    <row r="256" spans="1:30" ht="15" customHeight="1" x14ac:dyDescent="0.25">
      <c r="A256">
        <v>254</v>
      </c>
      <c r="B256">
        <v>2</v>
      </c>
      <c r="C256">
        <v>2</v>
      </c>
      <c r="D256">
        <v>2</v>
      </c>
      <c r="E256">
        <v>2</v>
      </c>
      <c r="F256">
        <v>2</v>
      </c>
      <c r="G256">
        <v>3</v>
      </c>
      <c r="H256">
        <v>2</v>
      </c>
      <c r="I256">
        <v>3</v>
      </c>
      <c r="J256">
        <v>2</v>
      </c>
      <c r="K256">
        <v>2</v>
      </c>
      <c r="L256">
        <v>4</v>
      </c>
      <c r="M256">
        <v>3</v>
      </c>
      <c r="N256" t="s">
        <v>18</v>
      </c>
      <c r="O256" t="s">
        <v>19</v>
      </c>
      <c r="P256" t="s">
        <v>20</v>
      </c>
      <c r="Q256">
        <v>3</v>
      </c>
      <c r="R256">
        <v>3</v>
      </c>
      <c r="S256">
        <v>3</v>
      </c>
      <c r="T256">
        <v>3</v>
      </c>
      <c r="U256">
        <v>3</v>
      </c>
      <c r="V256" t="s">
        <v>33</v>
      </c>
      <c r="W256">
        <v>2</v>
      </c>
      <c r="X256">
        <v>3</v>
      </c>
      <c r="Y256">
        <v>4</v>
      </c>
      <c r="Z256">
        <v>4</v>
      </c>
      <c r="AA256" t="s">
        <v>34</v>
      </c>
      <c r="AB256" t="s">
        <v>44</v>
      </c>
      <c r="AC256" t="s">
        <v>50</v>
      </c>
      <c r="AD256" t="s">
        <v>33</v>
      </c>
    </row>
    <row r="257" spans="1:30" ht="15" customHeight="1" x14ac:dyDescent="0.25">
      <c r="A257">
        <v>255</v>
      </c>
      <c r="B257">
        <v>4</v>
      </c>
      <c r="C257">
        <v>2</v>
      </c>
      <c r="D257">
        <v>2</v>
      </c>
      <c r="E257">
        <v>2</v>
      </c>
      <c r="F257">
        <v>2</v>
      </c>
      <c r="G257">
        <v>2</v>
      </c>
      <c r="H257">
        <v>4</v>
      </c>
      <c r="I257">
        <v>3</v>
      </c>
      <c r="J257">
        <v>2</v>
      </c>
      <c r="K257">
        <v>3</v>
      </c>
      <c r="L257">
        <v>3</v>
      </c>
      <c r="M257">
        <v>3</v>
      </c>
      <c r="N257" t="s">
        <v>18</v>
      </c>
      <c r="O257" t="s">
        <v>19</v>
      </c>
      <c r="P257" t="s">
        <v>20</v>
      </c>
      <c r="Q257">
        <v>4</v>
      </c>
      <c r="R257">
        <v>4</v>
      </c>
      <c r="S257">
        <v>4</v>
      </c>
      <c r="T257">
        <v>3</v>
      </c>
      <c r="U257">
        <v>4</v>
      </c>
      <c r="V257" t="s">
        <v>33</v>
      </c>
      <c r="W257">
        <v>3</v>
      </c>
      <c r="X257">
        <v>4</v>
      </c>
      <c r="Y257">
        <v>4</v>
      </c>
      <c r="Z257">
        <v>4</v>
      </c>
      <c r="AA257" t="s">
        <v>35</v>
      </c>
      <c r="AB257" t="s">
        <v>42</v>
      </c>
      <c r="AC257" t="s">
        <v>50</v>
      </c>
      <c r="AD257" t="s">
        <v>33</v>
      </c>
    </row>
    <row r="258" spans="1:30" ht="15" customHeight="1" x14ac:dyDescent="0.25">
      <c r="A258">
        <v>256</v>
      </c>
      <c r="B258">
        <v>3</v>
      </c>
      <c r="C258">
        <v>2</v>
      </c>
      <c r="D258">
        <v>1</v>
      </c>
      <c r="E258">
        <v>2</v>
      </c>
      <c r="F258">
        <v>3</v>
      </c>
      <c r="G258">
        <v>3</v>
      </c>
      <c r="H258">
        <v>3</v>
      </c>
      <c r="I258">
        <v>3</v>
      </c>
      <c r="J258">
        <v>2</v>
      </c>
      <c r="K258">
        <v>2</v>
      </c>
      <c r="L258">
        <v>4</v>
      </c>
      <c r="M258">
        <v>4</v>
      </c>
      <c r="N258" t="s">
        <v>18</v>
      </c>
      <c r="O258" t="s">
        <v>19</v>
      </c>
      <c r="P258" t="s">
        <v>20</v>
      </c>
      <c r="Q258">
        <v>5</v>
      </c>
      <c r="R258">
        <v>5</v>
      </c>
      <c r="S258">
        <v>5</v>
      </c>
      <c r="T258">
        <v>4</v>
      </c>
      <c r="U258">
        <v>5</v>
      </c>
      <c r="V258" t="s">
        <v>33</v>
      </c>
      <c r="W258">
        <v>5</v>
      </c>
      <c r="X258">
        <v>5</v>
      </c>
      <c r="Y258">
        <v>5</v>
      </c>
      <c r="Z258">
        <v>5</v>
      </c>
      <c r="AA258" t="s">
        <v>33</v>
      </c>
      <c r="AB258" t="s">
        <v>42</v>
      </c>
      <c r="AC258" t="s">
        <v>50</v>
      </c>
      <c r="AD258" t="s">
        <v>33</v>
      </c>
    </row>
    <row r="259" spans="1:30" ht="15" customHeight="1" x14ac:dyDescent="0.25">
      <c r="A259">
        <v>257</v>
      </c>
      <c r="B259">
        <v>2</v>
      </c>
      <c r="C259">
        <v>2</v>
      </c>
      <c r="D259">
        <v>2</v>
      </c>
      <c r="E259">
        <v>1</v>
      </c>
      <c r="F259">
        <v>1</v>
      </c>
      <c r="G259">
        <v>1</v>
      </c>
      <c r="H259">
        <v>2</v>
      </c>
      <c r="I259">
        <v>3</v>
      </c>
      <c r="J259">
        <v>2</v>
      </c>
      <c r="K259">
        <v>1</v>
      </c>
      <c r="L259">
        <v>3</v>
      </c>
      <c r="M259">
        <v>2</v>
      </c>
      <c r="N259" t="s">
        <v>18</v>
      </c>
      <c r="O259" t="s">
        <v>19</v>
      </c>
      <c r="P259" t="s">
        <v>20</v>
      </c>
      <c r="Q259">
        <v>3</v>
      </c>
      <c r="R259">
        <v>3</v>
      </c>
      <c r="S259">
        <v>4</v>
      </c>
      <c r="T259">
        <v>4</v>
      </c>
      <c r="U259">
        <v>4</v>
      </c>
      <c r="V259" t="s">
        <v>34</v>
      </c>
      <c r="W259">
        <v>3</v>
      </c>
      <c r="X259">
        <v>4</v>
      </c>
      <c r="Y259">
        <v>5</v>
      </c>
      <c r="Z259">
        <v>4</v>
      </c>
      <c r="AA259" t="s">
        <v>33</v>
      </c>
      <c r="AB259" t="s">
        <v>41</v>
      </c>
      <c r="AC259" t="s">
        <v>50</v>
      </c>
      <c r="AD259" t="s">
        <v>33</v>
      </c>
    </row>
    <row r="260" spans="1:30" ht="15" customHeight="1" x14ac:dyDescent="0.25">
      <c r="A260">
        <v>258</v>
      </c>
      <c r="B260">
        <v>1</v>
      </c>
      <c r="C260">
        <v>2</v>
      </c>
      <c r="D260">
        <v>2</v>
      </c>
      <c r="E260">
        <v>2</v>
      </c>
      <c r="F260">
        <v>2</v>
      </c>
      <c r="G260">
        <v>2</v>
      </c>
      <c r="H260">
        <v>2</v>
      </c>
      <c r="I260">
        <v>2</v>
      </c>
      <c r="J260">
        <v>2</v>
      </c>
      <c r="K260">
        <v>3</v>
      </c>
      <c r="L260">
        <v>3</v>
      </c>
      <c r="M260">
        <v>3</v>
      </c>
      <c r="N260" t="s">
        <v>21</v>
      </c>
      <c r="O260" t="s">
        <v>19</v>
      </c>
      <c r="P260" t="s">
        <v>20</v>
      </c>
      <c r="Q260">
        <v>3</v>
      </c>
      <c r="R260">
        <v>4</v>
      </c>
      <c r="S260">
        <v>4</v>
      </c>
      <c r="T260">
        <v>4</v>
      </c>
      <c r="U260">
        <v>4</v>
      </c>
      <c r="V260" t="s">
        <v>34</v>
      </c>
      <c r="W260">
        <v>3</v>
      </c>
      <c r="X260">
        <v>4</v>
      </c>
      <c r="Y260">
        <v>4</v>
      </c>
      <c r="Z260">
        <v>4</v>
      </c>
      <c r="AA260" t="s">
        <v>33</v>
      </c>
      <c r="AB260" t="s">
        <v>42</v>
      </c>
      <c r="AC260" t="s">
        <v>51</v>
      </c>
      <c r="AD260" t="s">
        <v>33</v>
      </c>
    </row>
    <row r="261" spans="1:30" ht="15" customHeight="1" x14ac:dyDescent="0.25">
      <c r="A261">
        <v>259</v>
      </c>
      <c r="B261">
        <v>3</v>
      </c>
      <c r="C261">
        <v>2</v>
      </c>
      <c r="D261">
        <v>2</v>
      </c>
      <c r="E261">
        <v>3</v>
      </c>
      <c r="F261">
        <v>3</v>
      </c>
      <c r="G261">
        <v>3</v>
      </c>
      <c r="H261">
        <v>3</v>
      </c>
      <c r="I261">
        <v>3</v>
      </c>
      <c r="J261">
        <v>2</v>
      </c>
      <c r="K261">
        <v>3</v>
      </c>
      <c r="L261">
        <v>4</v>
      </c>
      <c r="M261">
        <v>3</v>
      </c>
      <c r="N261" t="s">
        <v>21</v>
      </c>
      <c r="O261" t="s">
        <v>19</v>
      </c>
      <c r="P261" t="s">
        <v>20</v>
      </c>
      <c r="Q261">
        <v>4</v>
      </c>
      <c r="R261">
        <v>4</v>
      </c>
      <c r="S261">
        <v>4</v>
      </c>
      <c r="T261">
        <v>4</v>
      </c>
      <c r="U261">
        <v>4</v>
      </c>
      <c r="V261" t="s">
        <v>34</v>
      </c>
      <c r="W261">
        <v>3</v>
      </c>
      <c r="X261">
        <v>4</v>
      </c>
      <c r="Y261">
        <v>4</v>
      </c>
      <c r="Z261">
        <v>3</v>
      </c>
      <c r="AA261" t="s">
        <v>33</v>
      </c>
      <c r="AB261" t="s">
        <v>41</v>
      </c>
      <c r="AC261" t="s">
        <v>49</v>
      </c>
      <c r="AD261" t="s">
        <v>33</v>
      </c>
    </row>
    <row r="262" spans="1:30" ht="15" customHeight="1" x14ac:dyDescent="0.25">
      <c r="A262">
        <v>260</v>
      </c>
      <c r="B262">
        <v>3</v>
      </c>
      <c r="C262">
        <v>2</v>
      </c>
      <c r="D262">
        <v>2</v>
      </c>
      <c r="E262">
        <v>1</v>
      </c>
      <c r="F262">
        <v>2</v>
      </c>
      <c r="G262">
        <v>2</v>
      </c>
      <c r="H262">
        <v>3</v>
      </c>
      <c r="I262">
        <v>3</v>
      </c>
      <c r="J262">
        <v>2</v>
      </c>
      <c r="K262">
        <v>3</v>
      </c>
      <c r="L262">
        <v>4</v>
      </c>
      <c r="M262">
        <v>4</v>
      </c>
      <c r="N262" t="s">
        <v>21</v>
      </c>
      <c r="O262" t="s">
        <v>19</v>
      </c>
      <c r="P262" t="s">
        <v>20</v>
      </c>
      <c r="Q262">
        <v>4</v>
      </c>
      <c r="R262">
        <v>4</v>
      </c>
      <c r="S262">
        <v>4</v>
      </c>
      <c r="T262">
        <v>4</v>
      </c>
      <c r="U262">
        <v>4</v>
      </c>
      <c r="V262" t="s">
        <v>35</v>
      </c>
      <c r="W262">
        <v>3</v>
      </c>
      <c r="X262">
        <v>4</v>
      </c>
      <c r="Y262">
        <v>4</v>
      </c>
      <c r="Z262">
        <v>4</v>
      </c>
      <c r="AA262" t="s">
        <v>34</v>
      </c>
      <c r="AB262" t="s">
        <v>42</v>
      </c>
      <c r="AC262" t="s">
        <v>51</v>
      </c>
      <c r="AD262" t="s">
        <v>33</v>
      </c>
    </row>
    <row r="263" spans="1:30" ht="15" customHeight="1" x14ac:dyDescent="0.25">
      <c r="A263">
        <v>261</v>
      </c>
      <c r="B263">
        <v>2</v>
      </c>
      <c r="C263">
        <v>2</v>
      </c>
      <c r="D263">
        <v>2</v>
      </c>
      <c r="E263">
        <v>2</v>
      </c>
      <c r="F263">
        <v>2</v>
      </c>
      <c r="G263">
        <v>3</v>
      </c>
      <c r="H263">
        <v>2</v>
      </c>
      <c r="I263">
        <v>3</v>
      </c>
      <c r="J263">
        <v>2</v>
      </c>
      <c r="K263">
        <v>2</v>
      </c>
      <c r="L263">
        <v>2</v>
      </c>
      <c r="M263">
        <v>3</v>
      </c>
      <c r="N263" t="s">
        <v>21</v>
      </c>
      <c r="O263" t="s">
        <v>19</v>
      </c>
      <c r="P263" t="s">
        <v>20</v>
      </c>
      <c r="Q263">
        <v>4</v>
      </c>
      <c r="R263">
        <v>3</v>
      </c>
      <c r="S263">
        <v>4</v>
      </c>
      <c r="T263">
        <v>4</v>
      </c>
      <c r="U263">
        <v>3</v>
      </c>
      <c r="V263" t="s">
        <v>35</v>
      </c>
      <c r="W263">
        <v>1</v>
      </c>
      <c r="X263">
        <v>1</v>
      </c>
      <c r="Y263">
        <v>1</v>
      </c>
      <c r="Z263">
        <v>1</v>
      </c>
      <c r="AA263" t="s">
        <v>35</v>
      </c>
      <c r="AB263" t="s">
        <v>42</v>
      </c>
      <c r="AC263" t="s">
        <v>51</v>
      </c>
      <c r="AD263" t="s">
        <v>33</v>
      </c>
    </row>
    <row r="264" spans="1:30" ht="15" customHeight="1" x14ac:dyDescent="0.25">
      <c r="A264">
        <v>262</v>
      </c>
      <c r="B264">
        <v>2</v>
      </c>
      <c r="C264">
        <v>2</v>
      </c>
      <c r="D264">
        <v>2</v>
      </c>
      <c r="E264">
        <v>1</v>
      </c>
      <c r="F264">
        <v>3</v>
      </c>
      <c r="G264">
        <v>3</v>
      </c>
      <c r="H264">
        <v>3</v>
      </c>
      <c r="I264">
        <v>4</v>
      </c>
      <c r="J264">
        <v>2</v>
      </c>
      <c r="K264">
        <v>2</v>
      </c>
      <c r="L264">
        <v>3</v>
      </c>
      <c r="M264">
        <v>3</v>
      </c>
      <c r="N264" t="s">
        <v>21</v>
      </c>
      <c r="O264" t="s">
        <v>19</v>
      </c>
      <c r="P264" t="s">
        <v>20</v>
      </c>
      <c r="Q264">
        <v>3</v>
      </c>
      <c r="R264">
        <v>3</v>
      </c>
      <c r="S264">
        <v>4</v>
      </c>
      <c r="T264">
        <v>4</v>
      </c>
      <c r="U264">
        <v>4</v>
      </c>
      <c r="V264" t="s">
        <v>33</v>
      </c>
      <c r="W264">
        <v>2</v>
      </c>
      <c r="X264">
        <v>4</v>
      </c>
      <c r="Y264">
        <v>4</v>
      </c>
      <c r="Z264">
        <v>3</v>
      </c>
      <c r="AA264" t="s">
        <v>34</v>
      </c>
      <c r="AB264" t="s">
        <v>42</v>
      </c>
      <c r="AC264" t="s">
        <v>51</v>
      </c>
      <c r="AD264" t="s">
        <v>33</v>
      </c>
    </row>
    <row r="265" spans="1:30" ht="15" customHeight="1" x14ac:dyDescent="0.25">
      <c r="A265">
        <v>263</v>
      </c>
      <c r="B265">
        <v>3</v>
      </c>
      <c r="C265">
        <v>2</v>
      </c>
      <c r="D265">
        <v>2</v>
      </c>
      <c r="E265">
        <v>3</v>
      </c>
      <c r="F265">
        <v>4</v>
      </c>
      <c r="G265">
        <v>3</v>
      </c>
      <c r="H265">
        <v>3</v>
      </c>
      <c r="I265">
        <v>2</v>
      </c>
      <c r="J265">
        <v>2</v>
      </c>
      <c r="K265">
        <v>3</v>
      </c>
      <c r="L265">
        <v>4</v>
      </c>
      <c r="M265">
        <v>5</v>
      </c>
      <c r="N265" t="s">
        <v>22</v>
      </c>
      <c r="O265" t="s">
        <v>19</v>
      </c>
      <c r="P265" t="s">
        <v>20</v>
      </c>
      <c r="Q265">
        <v>4</v>
      </c>
      <c r="R265">
        <v>4</v>
      </c>
      <c r="S265">
        <v>4</v>
      </c>
      <c r="T265">
        <v>4</v>
      </c>
      <c r="U265">
        <v>4</v>
      </c>
      <c r="V265" t="s">
        <v>33</v>
      </c>
      <c r="W265">
        <v>2</v>
      </c>
      <c r="X265">
        <v>4</v>
      </c>
      <c r="Y265">
        <v>4</v>
      </c>
      <c r="Z265">
        <v>4</v>
      </c>
      <c r="AA265" t="s">
        <v>35</v>
      </c>
      <c r="AB265" t="s">
        <v>41</v>
      </c>
      <c r="AC265" t="s">
        <v>52</v>
      </c>
      <c r="AD265" t="s">
        <v>35</v>
      </c>
    </row>
    <row r="266" spans="1:30" ht="15" customHeight="1" x14ac:dyDescent="0.25">
      <c r="A266">
        <v>264</v>
      </c>
      <c r="B266">
        <v>4</v>
      </c>
      <c r="C266">
        <v>2</v>
      </c>
      <c r="D266">
        <v>2</v>
      </c>
      <c r="E266">
        <v>2</v>
      </c>
      <c r="F266">
        <v>2</v>
      </c>
      <c r="G266">
        <v>1</v>
      </c>
      <c r="H266">
        <v>3</v>
      </c>
      <c r="I266">
        <v>2</v>
      </c>
      <c r="J266">
        <v>2</v>
      </c>
      <c r="K266">
        <v>3</v>
      </c>
      <c r="L266">
        <v>2</v>
      </c>
      <c r="M266">
        <v>4</v>
      </c>
      <c r="N266" t="s">
        <v>22</v>
      </c>
      <c r="O266" t="s">
        <v>19</v>
      </c>
      <c r="P266" t="s">
        <v>20</v>
      </c>
      <c r="Q266">
        <v>4</v>
      </c>
      <c r="R266">
        <v>4</v>
      </c>
      <c r="S266">
        <v>4</v>
      </c>
      <c r="T266">
        <v>4</v>
      </c>
      <c r="U266">
        <v>5</v>
      </c>
      <c r="V266" t="s">
        <v>33</v>
      </c>
      <c r="W266">
        <v>2</v>
      </c>
      <c r="X266">
        <v>4</v>
      </c>
      <c r="Y266">
        <v>5</v>
      </c>
      <c r="Z266">
        <v>5</v>
      </c>
      <c r="AA266" t="s">
        <v>35</v>
      </c>
      <c r="AB266" t="s">
        <v>42</v>
      </c>
      <c r="AC266" t="s">
        <v>50</v>
      </c>
      <c r="AD266" t="s">
        <v>33</v>
      </c>
    </row>
    <row r="267" spans="1:30" ht="15" customHeight="1" x14ac:dyDescent="0.25">
      <c r="A267">
        <v>265</v>
      </c>
      <c r="B267">
        <v>3</v>
      </c>
      <c r="C267">
        <v>2</v>
      </c>
      <c r="D267">
        <v>1</v>
      </c>
      <c r="E267">
        <v>3</v>
      </c>
      <c r="F267">
        <v>2</v>
      </c>
      <c r="G267">
        <v>2</v>
      </c>
      <c r="H267">
        <v>3</v>
      </c>
      <c r="I267">
        <v>2</v>
      </c>
      <c r="J267">
        <v>1</v>
      </c>
      <c r="K267">
        <v>3</v>
      </c>
      <c r="L267">
        <v>4</v>
      </c>
      <c r="M267">
        <v>3</v>
      </c>
      <c r="N267" t="s">
        <v>22</v>
      </c>
      <c r="O267" t="s">
        <v>19</v>
      </c>
      <c r="P267" t="s">
        <v>20</v>
      </c>
      <c r="Q267">
        <v>4</v>
      </c>
      <c r="R267">
        <v>5</v>
      </c>
      <c r="S267">
        <v>5</v>
      </c>
      <c r="T267">
        <v>4</v>
      </c>
      <c r="U267">
        <v>4</v>
      </c>
      <c r="V267" t="s">
        <v>33</v>
      </c>
      <c r="W267">
        <v>4</v>
      </c>
      <c r="X267">
        <v>4</v>
      </c>
      <c r="Y267">
        <v>4</v>
      </c>
      <c r="Z267">
        <v>5</v>
      </c>
      <c r="AA267" t="s">
        <v>33</v>
      </c>
      <c r="AB267" t="s">
        <v>42</v>
      </c>
      <c r="AC267" t="s">
        <v>52</v>
      </c>
      <c r="AD267" t="s">
        <v>33</v>
      </c>
    </row>
    <row r="268" spans="1:30" ht="15" customHeight="1" x14ac:dyDescent="0.25">
      <c r="A268">
        <v>266</v>
      </c>
      <c r="B268">
        <v>2</v>
      </c>
      <c r="C268">
        <v>2</v>
      </c>
      <c r="D268">
        <v>1</v>
      </c>
      <c r="E268">
        <v>1</v>
      </c>
      <c r="F268">
        <v>3</v>
      </c>
      <c r="G268">
        <v>2</v>
      </c>
      <c r="H268">
        <v>2</v>
      </c>
      <c r="I268">
        <v>3</v>
      </c>
      <c r="J268">
        <v>2</v>
      </c>
      <c r="K268">
        <v>1</v>
      </c>
      <c r="L268">
        <v>4</v>
      </c>
      <c r="M268">
        <v>3</v>
      </c>
      <c r="N268" t="s">
        <v>18</v>
      </c>
      <c r="O268" t="s">
        <v>23</v>
      </c>
      <c r="P268" t="s">
        <v>24</v>
      </c>
      <c r="Q268">
        <v>4</v>
      </c>
      <c r="R268">
        <v>4</v>
      </c>
      <c r="S268">
        <v>1</v>
      </c>
      <c r="T268">
        <v>5</v>
      </c>
      <c r="U268">
        <v>3</v>
      </c>
      <c r="V268" t="s">
        <v>34</v>
      </c>
      <c r="W268">
        <v>2</v>
      </c>
      <c r="X268">
        <v>4</v>
      </c>
      <c r="Y268">
        <v>4</v>
      </c>
      <c r="Z268">
        <v>4</v>
      </c>
      <c r="AA268" t="s">
        <v>33</v>
      </c>
      <c r="AB268" t="s">
        <v>41</v>
      </c>
      <c r="AC268" t="s">
        <v>50</v>
      </c>
      <c r="AD268" t="s">
        <v>33</v>
      </c>
    </row>
    <row r="269" spans="1:30" ht="15" customHeight="1" x14ac:dyDescent="0.25">
      <c r="A269">
        <v>267</v>
      </c>
      <c r="B269">
        <v>5</v>
      </c>
      <c r="C269">
        <v>2</v>
      </c>
      <c r="D269">
        <v>1</v>
      </c>
      <c r="E269">
        <v>2</v>
      </c>
      <c r="F269">
        <v>2</v>
      </c>
      <c r="G269">
        <v>1</v>
      </c>
      <c r="H269">
        <v>5</v>
      </c>
      <c r="I269">
        <v>4</v>
      </c>
      <c r="J269">
        <v>2</v>
      </c>
      <c r="K269">
        <v>2</v>
      </c>
      <c r="L269">
        <v>4</v>
      </c>
      <c r="M269">
        <v>3</v>
      </c>
      <c r="N269" t="s">
        <v>18</v>
      </c>
      <c r="O269" t="s">
        <v>23</v>
      </c>
      <c r="P269" t="s">
        <v>24</v>
      </c>
      <c r="Q269">
        <v>1</v>
      </c>
      <c r="R269">
        <v>1</v>
      </c>
      <c r="S269">
        <v>2</v>
      </c>
      <c r="T269">
        <v>3</v>
      </c>
      <c r="U269">
        <v>4</v>
      </c>
      <c r="V269" t="s">
        <v>34</v>
      </c>
      <c r="W269">
        <v>4</v>
      </c>
      <c r="X269">
        <v>5</v>
      </c>
      <c r="Y269">
        <v>5</v>
      </c>
      <c r="Z269">
        <v>5</v>
      </c>
      <c r="AA269" t="s">
        <v>33</v>
      </c>
      <c r="AB269" t="s">
        <v>41</v>
      </c>
      <c r="AC269" t="s">
        <v>50</v>
      </c>
      <c r="AD269" t="s">
        <v>33</v>
      </c>
    </row>
    <row r="270" spans="1:30" ht="15" customHeight="1" x14ac:dyDescent="0.25">
      <c r="A270">
        <v>268</v>
      </c>
      <c r="B270">
        <v>4</v>
      </c>
      <c r="C270">
        <v>2</v>
      </c>
      <c r="D270">
        <v>2</v>
      </c>
      <c r="E270">
        <v>2</v>
      </c>
      <c r="F270">
        <v>4</v>
      </c>
      <c r="G270">
        <v>3</v>
      </c>
      <c r="H270">
        <v>4</v>
      </c>
      <c r="I270">
        <v>2</v>
      </c>
      <c r="J270">
        <v>2</v>
      </c>
      <c r="K270">
        <v>2</v>
      </c>
      <c r="L270">
        <v>5</v>
      </c>
      <c r="M270">
        <v>4</v>
      </c>
      <c r="N270" t="s">
        <v>18</v>
      </c>
      <c r="O270" t="s">
        <v>23</v>
      </c>
      <c r="P270" t="s">
        <v>24</v>
      </c>
      <c r="Q270">
        <v>4</v>
      </c>
      <c r="R270">
        <v>4</v>
      </c>
      <c r="S270">
        <v>1</v>
      </c>
      <c r="T270">
        <v>4</v>
      </c>
      <c r="U270">
        <v>4</v>
      </c>
      <c r="V270" t="s">
        <v>34</v>
      </c>
      <c r="W270">
        <v>2</v>
      </c>
      <c r="X270">
        <v>4</v>
      </c>
      <c r="Y270">
        <v>5</v>
      </c>
      <c r="Z270">
        <v>4</v>
      </c>
      <c r="AA270" t="s">
        <v>34</v>
      </c>
      <c r="AB270" t="s">
        <v>41</v>
      </c>
      <c r="AC270" t="s">
        <v>50</v>
      </c>
      <c r="AD270" t="s">
        <v>33</v>
      </c>
    </row>
    <row r="271" spans="1:30" ht="15" customHeight="1" x14ac:dyDescent="0.25">
      <c r="A271">
        <v>269</v>
      </c>
      <c r="B271">
        <v>3</v>
      </c>
      <c r="C271">
        <v>2</v>
      </c>
      <c r="D271">
        <v>2</v>
      </c>
      <c r="E271">
        <v>1</v>
      </c>
      <c r="F271">
        <v>3</v>
      </c>
      <c r="G271">
        <v>2</v>
      </c>
      <c r="H271">
        <v>4</v>
      </c>
      <c r="I271">
        <v>3</v>
      </c>
      <c r="J271">
        <v>2</v>
      </c>
      <c r="K271">
        <v>1</v>
      </c>
      <c r="L271">
        <v>4</v>
      </c>
      <c r="M271">
        <v>4</v>
      </c>
      <c r="N271" t="s">
        <v>18</v>
      </c>
      <c r="O271" t="s">
        <v>23</v>
      </c>
      <c r="P271" t="s">
        <v>24</v>
      </c>
      <c r="Q271">
        <v>5</v>
      </c>
      <c r="R271">
        <v>5</v>
      </c>
      <c r="S271">
        <v>1</v>
      </c>
      <c r="T271">
        <v>5</v>
      </c>
      <c r="U271">
        <v>5</v>
      </c>
      <c r="V271" t="s">
        <v>35</v>
      </c>
      <c r="W271">
        <v>2</v>
      </c>
      <c r="X271">
        <v>5</v>
      </c>
      <c r="Y271">
        <v>5</v>
      </c>
      <c r="Z271">
        <v>5</v>
      </c>
      <c r="AA271" t="s">
        <v>34</v>
      </c>
      <c r="AB271" t="s">
        <v>41</v>
      </c>
      <c r="AC271" t="s">
        <v>50</v>
      </c>
      <c r="AD271" t="s">
        <v>33</v>
      </c>
    </row>
    <row r="272" spans="1:30" ht="15" customHeight="1" x14ac:dyDescent="0.25">
      <c r="A272">
        <v>270</v>
      </c>
      <c r="B272">
        <v>2</v>
      </c>
      <c r="C272">
        <v>2</v>
      </c>
      <c r="D272">
        <v>2</v>
      </c>
      <c r="E272">
        <v>2</v>
      </c>
      <c r="F272">
        <v>2</v>
      </c>
      <c r="G272">
        <v>2</v>
      </c>
      <c r="H272">
        <v>3</v>
      </c>
      <c r="I272">
        <v>3</v>
      </c>
      <c r="J272">
        <v>2</v>
      </c>
      <c r="K272">
        <v>2</v>
      </c>
      <c r="L272">
        <v>3</v>
      </c>
      <c r="M272">
        <v>3</v>
      </c>
      <c r="N272" t="s">
        <v>18</v>
      </c>
      <c r="O272" t="s">
        <v>23</v>
      </c>
      <c r="P272" t="s">
        <v>24</v>
      </c>
      <c r="Q272">
        <v>4</v>
      </c>
      <c r="R272">
        <v>2</v>
      </c>
      <c r="S272">
        <v>1</v>
      </c>
      <c r="T272">
        <v>5</v>
      </c>
      <c r="U272">
        <v>4</v>
      </c>
      <c r="V272" t="s">
        <v>35</v>
      </c>
      <c r="W272">
        <v>2</v>
      </c>
      <c r="X272">
        <v>4</v>
      </c>
      <c r="Y272">
        <v>5</v>
      </c>
      <c r="Z272">
        <v>4</v>
      </c>
      <c r="AA272" t="s">
        <v>34</v>
      </c>
      <c r="AB272" t="s">
        <v>41</v>
      </c>
      <c r="AC272" t="s">
        <v>50</v>
      </c>
      <c r="AD272" t="s">
        <v>33</v>
      </c>
    </row>
    <row r="273" spans="1:30" ht="15" customHeight="1" x14ac:dyDescent="0.25">
      <c r="A273">
        <v>271</v>
      </c>
      <c r="B273">
        <v>3</v>
      </c>
      <c r="C273">
        <v>2</v>
      </c>
      <c r="D273">
        <v>2</v>
      </c>
      <c r="E273">
        <v>2</v>
      </c>
      <c r="F273">
        <v>1</v>
      </c>
      <c r="G273">
        <v>2</v>
      </c>
      <c r="H273">
        <v>3</v>
      </c>
      <c r="I273">
        <v>3</v>
      </c>
      <c r="J273">
        <v>2</v>
      </c>
      <c r="K273">
        <v>2</v>
      </c>
      <c r="L273">
        <v>3</v>
      </c>
      <c r="M273">
        <v>3</v>
      </c>
      <c r="N273" t="s">
        <v>18</v>
      </c>
      <c r="O273" t="s">
        <v>23</v>
      </c>
      <c r="P273" t="s">
        <v>24</v>
      </c>
      <c r="Q273">
        <v>1</v>
      </c>
      <c r="R273">
        <v>1</v>
      </c>
      <c r="S273">
        <v>2</v>
      </c>
      <c r="T273">
        <v>3</v>
      </c>
      <c r="U273">
        <v>4</v>
      </c>
      <c r="V273" t="s">
        <v>33</v>
      </c>
      <c r="W273">
        <v>3</v>
      </c>
      <c r="X273">
        <v>4</v>
      </c>
      <c r="Y273">
        <v>4</v>
      </c>
      <c r="Z273">
        <v>4</v>
      </c>
      <c r="AA273" t="s">
        <v>35</v>
      </c>
      <c r="AB273" t="s">
        <v>41</v>
      </c>
      <c r="AC273" t="s">
        <v>50</v>
      </c>
      <c r="AD273" t="s">
        <v>33</v>
      </c>
    </row>
    <row r="274" spans="1:30" ht="15" customHeight="1" x14ac:dyDescent="0.25">
      <c r="A274">
        <v>272</v>
      </c>
      <c r="B274">
        <v>5</v>
      </c>
      <c r="C274">
        <v>2</v>
      </c>
      <c r="D274">
        <v>2</v>
      </c>
      <c r="E274">
        <v>1</v>
      </c>
      <c r="F274">
        <v>3</v>
      </c>
      <c r="G274">
        <v>1</v>
      </c>
      <c r="H274">
        <v>5</v>
      </c>
      <c r="I274">
        <v>1</v>
      </c>
      <c r="J274">
        <v>2</v>
      </c>
      <c r="K274">
        <v>1</v>
      </c>
      <c r="L274">
        <v>4</v>
      </c>
      <c r="M274">
        <v>2</v>
      </c>
      <c r="N274" t="s">
        <v>21</v>
      </c>
      <c r="O274" t="s">
        <v>23</v>
      </c>
      <c r="P274" t="s">
        <v>24</v>
      </c>
      <c r="Q274">
        <v>4</v>
      </c>
      <c r="R274">
        <v>5</v>
      </c>
      <c r="S274">
        <v>1</v>
      </c>
      <c r="T274">
        <v>4</v>
      </c>
      <c r="U274">
        <v>5</v>
      </c>
      <c r="V274" t="s">
        <v>33</v>
      </c>
      <c r="W274">
        <v>3</v>
      </c>
      <c r="X274">
        <v>5</v>
      </c>
      <c r="Y274">
        <v>5</v>
      </c>
      <c r="Z274">
        <v>5</v>
      </c>
      <c r="AA274" t="s">
        <v>35</v>
      </c>
      <c r="AB274" t="s">
        <v>41</v>
      </c>
      <c r="AC274" t="s">
        <v>49</v>
      </c>
      <c r="AD274" t="s">
        <v>33</v>
      </c>
    </row>
    <row r="275" spans="1:30" ht="15" customHeight="1" x14ac:dyDescent="0.25">
      <c r="A275">
        <v>273</v>
      </c>
      <c r="B275">
        <v>2</v>
      </c>
      <c r="C275">
        <v>2</v>
      </c>
      <c r="D275">
        <v>2</v>
      </c>
      <c r="E275">
        <v>1</v>
      </c>
      <c r="F275">
        <v>1</v>
      </c>
      <c r="G275">
        <v>1</v>
      </c>
      <c r="H275">
        <v>2</v>
      </c>
      <c r="I275">
        <v>3</v>
      </c>
      <c r="J275">
        <v>2</v>
      </c>
      <c r="K275">
        <v>2</v>
      </c>
      <c r="L275">
        <v>3</v>
      </c>
      <c r="M275">
        <v>1</v>
      </c>
      <c r="N275" t="s">
        <v>21</v>
      </c>
      <c r="O275" t="s">
        <v>23</v>
      </c>
      <c r="P275" t="s">
        <v>24</v>
      </c>
      <c r="Q275">
        <v>4</v>
      </c>
      <c r="R275">
        <v>4</v>
      </c>
      <c r="S275">
        <v>1</v>
      </c>
      <c r="T275">
        <v>4</v>
      </c>
      <c r="U275">
        <v>4</v>
      </c>
      <c r="V275" t="s">
        <v>33</v>
      </c>
      <c r="W275">
        <v>3</v>
      </c>
      <c r="X275">
        <v>4</v>
      </c>
      <c r="Y275">
        <v>5</v>
      </c>
      <c r="Z275">
        <v>5</v>
      </c>
      <c r="AA275" t="s">
        <v>33</v>
      </c>
      <c r="AB275" t="s">
        <v>41</v>
      </c>
      <c r="AC275" t="s">
        <v>49</v>
      </c>
      <c r="AD275" t="s">
        <v>33</v>
      </c>
    </row>
    <row r="276" spans="1:30" ht="15" customHeight="1" x14ac:dyDescent="0.25">
      <c r="A276">
        <v>274</v>
      </c>
      <c r="B276">
        <v>2</v>
      </c>
      <c r="C276">
        <v>2</v>
      </c>
      <c r="D276">
        <v>2</v>
      </c>
      <c r="E276">
        <v>1</v>
      </c>
      <c r="F276">
        <v>3</v>
      </c>
      <c r="G276">
        <v>2</v>
      </c>
      <c r="H276">
        <v>3</v>
      </c>
      <c r="I276">
        <v>2</v>
      </c>
      <c r="J276">
        <v>5</v>
      </c>
      <c r="K276">
        <v>2</v>
      </c>
      <c r="L276">
        <v>3</v>
      </c>
      <c r="M276">
        <v>5</v>
      </c>
      <c r="N276" t="s">
        <v>22</v>
      </c>
      <c r="O276" t="s">
        <v>23</v>
      </c>
      <c r="P276" t="s">
        <v>24</v>
      </c>
      <c r="Q276">
        <v>3</v>
      </c>
      <c r="R276">
        <v>4</v>
      </c>
      <c r="S276">
        <v>4</v>
      </c>
      <c r="T276">
        <v>3</v>
      </c>
      <c r="U276">
        <v>4</v>
      </c>
      <c r="V276" t="s">
        <v>33</v>
      </c>
      <c r="W276">
        <v>5</v>
      </c>
      <c r="X276">
        <v>5</v>
      </c>
      <c r="Y276">
        <v>5</v>
      </c>
      <c r="Z276">
        <v>5</v>
      </c>
      <c r="AA276" t="s">
        <v>33</v>
      </c>
      <c r="AB276" t="s">
        <v>41</v>
      </c>
      <c r="AC276" t="s">
        <v>51</v>
      </c>
      <c r="AD276" t="s">
        <v>35</v>
      </c>
    </row>
    <row r="277" spans="1:30" ht="15" customHeight="1" x14ac:dyDescent="0.25">
      <c r="A277">
        <v>275</v>
      </c>
      <c r="B277">
        <v>3</v>
      </c>
      <c r="C277">
        <v>2</v>
      </c>
      <c r="D277">
        <v>2</v>
      </c>
      <c r="E277">
        <v>2</v>
      </c>
      <c r="F277">
        <v>2</v>
      </c>
      <c r="G277">
        <v>2</v>
      </c>
      <c r="H277">
        <v>3</v>
      </c>
      <c r="I277">
        <v>3</v>
      </c>
      <c r="J277">
        <v>2</v>
      </c>
      <c r="K277">
        <v>2</v>
      </c>
      <c r="L277">
        <v>3</v>
      </c>
      <c r="M277">
        <v>3</v>
      </c>
      <c r="N277" t="s">
        <v>18</v>
      </c>
      <c r="O277" t="s">
        <v>19</v>
      </c>
      <c r="P277" t="s">
        <v>24</v>
      </c>
      <c r="Q277">
        <v>4</v>
      </c>
      <c r="R277">
        <v>4</v>
      </c>
      <c r="S277">
        <v>1</v>
      </c>
      <c r="T277">
        <v>5</v>
      </c>
      <c r="U277">
        <v>4</v>
      </c>
      <c r="V277" t="s">
        <v>34</v>
      </c>
      <c r="W277">
        <v>4</v>
      </c>
      <c r="X277">
        <v>5</v>
      </c>
      <c r="Y277">
        <v>5</v>
      </c>
      <c r="Z277">
        <v>5</v>
      </c>
      <c r="AA277" t="s">
        <v>33</v>
      </c>
      <c r="AB277" t="s">
        <v>42</v>
      </c>
      <c r="AC277" t="s">
        <v>50</v>
      </c>
      <c r="AD277" t="s">
        <v>33</v>
      </c>
    </row>
    <row r="278" spans="1:30" ht="15" customHeight="1" x14ac:dyDescent="0.25">
      <c r="A278">
        <v>276</v>
      </c>
      <c r="B278">
        <v>2</v>
      </c>
      <c r="C278">
        <v>2</v>
      </c>
      <c r="D278">
        <v>2</v>
      </c>
      <c r="E278">
        <v>2</v>
      </c>
      <c r="F278">
        <v>3</v>
      </c>
      <c r="G278">
        <v>2</v>
      </c>
      <c r="H278">
        <v>2</v>
      </c>
      <c r="I278">
        <v>3</v>
      </c>
      <c r="J278">
        <v>2</v>
      </c>
      <c r="K278">
        <v>3</v>
      </c>
      <c r="L278">
        <v>3</v>
      </c>
      <c r="M278">
        <v>2</v>
      </c>
      <c r="N278" t="s">
        <v>21</v>
      </c>
      <c r="O278" t="s">
        <v>23</v>
      </c>
      <c r="P278" t="s">
        <v>24</v>
      </c>
      <c r="Q278">
        <v>3</v>
      </c>
      <c r="R278">
        <v>2</v>
      </c>
      <c r="S278">
        <v>2</v>
      </c>
      <c r="T278">
        <v>3</v>
      </c>
      <c r="U278">
        <v>4</v>
      </c>
      <c r="V278" t="s">
        <v>34</v>
      </c>
      <c r="W278">
        <v>5</v>
      </c>
      <c r="X278">
        <v>3</v>
      </c>
      <c r="Y278">
        <v>5</v>
      </c>
      <c r="Z278">
        <v>3</v>
      </c>
      <c r="AA278" t="s">
        <v>34</v>
      </c>
      <c r="AB278" t="s">
        <v>41</v>
      </c>
      <c r="AC278" t="s">
        <v>49</v>
      </c>
      <c r="AD278" t="s">
        <v>33</v>
      </c>
    </row>
    <row r="279" spans="1:30" ht="15" customHeight="1" x14ac:dyDescent="0.25">
      <c r="A279">
        <v>277</v>
      </c>
      <c r="B279">
        <v>3</v>
      </c>
      <c r="C279">
        <v>2</v>
      </c>
      <c r="D279">
        <v>2</v>
      </c>
      <c r="E279">
        <v>3</v>
      </c>
      <c r="F279">
        <v>5</v>
      </c>
      <c r="G279">
        <v>2</v>
      </c>
      <c r="H279">
        <v>3</v>
      </c>
      <c r="I279">
        <v>3</v>
      </c>
      <c r="J279">
        <v>2</v>
      </c>
      <c r="K279">
        <v>3</v>
      </c>
      <c r="L279">
        <v>5</v>
      </c>
      <c r="M279">
        <v>2</v>
      </c>
      <c r="N279" t="s">
        <v>22</v>
      </c>
      <c r="O279" t="s">
        <v>23</v>
      </c>
      <c r="P279" t="s">
        <v>24</v>
      </c>
      <c r="Q279">
        <v>2</v>
      </c>
      <c r="R279">
        <v>3</v>
      </c>
      <c r="S279">
        <v>4</v>
      </c>
      <c r="T279">
        <v>4</v>
      </c>
      <c r="U279">
        <v>4</v>
      </c>
      <c r="V279" t="s">
        <v>34</v>
      </c>
      <c r="W279">
        <v>2</v>
      </c>
      <c r="X279">
        <v>2</v>
      </c>
      <c r="Y279">
        <v>2</v>
      </c>
      <c r="Z279">
        <v>2</v>
      </c>
      <c r="AA279" t="s">
        <v>34</v>
      </c>
      <c r="AB279" t="s">
        <v>41</v>
      </c>
      <c r="AC279" t="s">
        <v>51</v>
      </c>
      <c r="AD279" t="s">
        <v>35</v>
      </c>
    </row>
    <row r="280" spans="1:30" ht="15" customHeight="1" x14ac:dyDescent="0.25">
      <c r="A280">
        <v>278</v>
      </c>
      <c r="B280">
        <v>2</v>
      </c>
      <c r="C280">
        <v>2</v>
      </c>
      <c r="D280">
        <v>2</v>
      </c>
      <c r="E280">
        <v>2</v>
      </c>
      <c r="F280">
        <v>3</v>
      </c>
      <c r="G280">
        <v>4</v>
      </c>
      <c r="H280">
        <v>2</v>
      </c>
      <c r="I280">
        <v>3</v>
      </c>
      <c r="J280">
        <v>2</v>
      </c>
      <c r="K280">
        <v>3</v>
      </c>
      <c r="L280">
        <v>4</v>
      </c>
      <c r="M280">
        <v>4</v>
      </c>
      <c r="N280" t="s">
        <v>21</v>
      </c>
      <c r="O280" t="s">
        <v>19</v>
      </c>
      <c r="P280" t="s">
        <v>24</v>
      </c>
      <c r="Q280">
        <v>1</v>
      </c>
      <c r="R280">
        <v>1</v>
      </c>
      <c r="S280">
        <v>2</v>
      </c>
      <c r="T280">
        <v>3</v>
      </c>
      <c r="U280">
        <v>4</v>
      </c>
      <c r="V280" t="s">
        <v>35</v>
      </c>
      <c r="W280">
        <v>2</v>
      </c>
      <c r="X280">
        <v>4</v>
      </c>
      <c r="Y280">
        <v>1</v>
      </c>
      <c r="Z280">
        <v>1</v>
      </c>
      <c r="AA280" t="s">
        <v>34</v>
      </c>
      <c r="AB280" t="s">
        <v>42</v>
      </c>
      <c r="AC280" t="s">
        <v>51</v>
      </c>
      <c r="AD280" t="s">
        <v>33</v>
      </c>
    </row>
    <row r="281" spans="1:30" ht="15" customHeight="1" x14ac:dyDescent="0.25">
      <c r="A281">
        <v>279</v>
      </c>
      <c r="B281">
        <v>5</v>
      </c>
      <c r="C281">
        <v>3</v>
      </c>
      <c r="D281">
        <v>2</v>
      </c>
      <c r="E281">
        <v>2</v>
      </c>
      <c r="F281">
        <v>3</v>
      </c>
      <c r="G281">
        <v>3</v>
      </c>
      <c r="H281">
        <v>4</v>
      </c>
      <c r="I281">
        <v>3</v>
      </c>
      <c r="J281">
        <v>2</v>
      </c>
      <c r="K281">
        <v>2</v>
      </c>
      <c r="L281">
        <v>3</v>
      </c>
      <c r="M281">
        <v>3</v>
      </c>
      <c r="N281" t="s">
        <v>18</v>
      </c>
      <c r="O281" t="s">
        <v>23</v>
      </c>
      <c r="P281" t="s">
        <v>20</v>
      </c>
      <c r="Q281">
        <v>4</v>
      </c>
      <c r="R281">
        <v>4</v>
      </c>
      <c r="S281">
        <v>3</v>
      </c>
      <c r="T281">
        <v>4</v>
      </c>
      <c r="U281">
        <v>3</v>
      </c>
      <c r="V281" t="s">
        <v>35</v>
      </c>
      <c r="W281">
        <v>2</v>
      </c>
      <c r="X281">
        <v>3</v>
      </c>
      <c r="Y281">
        <v>4</v>
      </c>
      <c r="Z281">
        <v>4</v>
      </c>
      <c r="AA281" t="s">
        <v>35</v>
      </c>
      <c r="AB281" t="s">
        <v>41</v>
      </c>
      <c r="AC281" t="s">
        <v>50</v>
      </c>
      <c r="AD281" t="s">
        <v>33</v>
      </c>
    </row>
    <row r="282" spans="1:30" ht="15" customHeight="1" x14ac:dyDescent="0.25">
      <c r="A282">
        <v>280</v>
      </c>
      <c r="B282">
        <v>3</v>
      </c>
      <c r="C282">
        <v>3</v>
      </c>
      <c r="D282">
        <v>2</v>
      </c>
      <c r="E282">
        <v>3</v>
      </c>
      <c r="F282">
        <v>2</v>
      </c>
      <c r="G282">
        <v>3</v>
      </c>
      <c r="H282">
        <v>3</v>
      </c>
      <c r="I282">
        <v>3</v>
      </c>
      <c r="J282">
        <v>2</v>
      </c>
      <c r="K282">
        <v>3</v>
      </c>
      <c r="L282">
        <v>3</v>
      </c>
      <c r="M282">
        <v>3</v>
      </c>
      <c r="N282" t="s">
        <v>18</v>
      </c>
      <c r="O282" t="s">
        <v>23</v>
      </c>
      <c r="P282" t="s">
        <v>20</v>
      </c>
      <c r="Q282">
        <v>4</v>
      </c>
      <c r="R282">
        <v>4</v>
      </c>
      <c r="S282">
        <v>4</v>
      </c>
      <c r="T282">
        <v>4</v>
      </c>
      <c r="U282">
        <v>4</v>
      </c>
      <c r="V282" t="s">
        <v>35</v>
      </c>
      <c r="W282">
        <v>3</v>
      </c>
      <c r="X282">
        <v>5</v>
      </c>
      <c r="Y282">
        <v>5</v>
      </c>
      <c r="Z282">
        <v>5</v>
      </c>
      <c r="AA282" t="s">
        <v>35</v>
      </c>
      <c r="AB282" t="s">
        <v>44</v>
      </c>
      <c r="AC282" t="s">
        <v>50</v>
      </c>
      <c r="AD282" t="s">
        <v>33</v>
      </c>
    </row>
    <row r="283" spans="1:30" ht="15" customHeight="1" x14ac:dyDescent="0.25">
      <c r="A283">
        <v>281</v>
      </c>
      <c r="B283">
        <v>3</v>
      </c>
      <c r="C283">
        <v>3</v>
      </c>
      <c r="D283">
        <v>2</v>
      </c>
      <c r="E283">
        <v>2</v>
      </c>
      <c r="F283">
        <v>3</v>
      </c>
      <c r="G283">
        <v>2</v>
      </c>
      <c r="H283">
        <v>3</v>
      </c>
      <c r="I283">
        <v>3</v>
      </c>
      <c r="J283">
        <v>2</v>
      </c>
      <c r="K283">
        <v>2</v>
      </c>
      <c r="L283">
        <v>4</v>
      </c>
      <c r="M283">
        <v>3</v>
      </c>
      <c r="N283" t="s">
        <v>18</v>
      </c>
      <c r="O283" t="s">
        <v>23</v>
      </c>
      <c r="P283" t="s">
        <v>20</v>
      </c>
      <c r="Q283">
        <v>4</v>
      </c>
      <c r="R283">
        <v>4</v>
      </c>
      <c r="S283">
        <v>3</v>
      </c>
      <c r="T283">
        <v>3</v>
      </c>
      <c r="U283">
        <v>3</v>
      </c>
      <c r="V283" t="s">
        <v>34</v>
      </c>
      <c r="W283">
        <v>2</v>
      </c>
      <c r="X283">
        <v>4</v>
      </c>
      <c r="Y283">
        <v>4</v>
      </c>
      <c r="Z283">
        <v>4</v>
      </c>
      <c r="AA283" t="s">
        <v>33</v>
      </c>
      <c r="AB283" t="s">
        <v>41</v>
      </c>
      <c r="AC283" t="s">
        <v>50</v>
      </c>
      <c r="AD283" t="s">
        <v>33</v>
      </c>
    </row>
    <row r="284" spans="1:30" ht="15" customHeight="1" x14ac:dyDescent="0.25">
      <c r="A284">
        <v>282</v>
      </c>
      <c r="B284">
        <v>1</v>
      </c>
      <c r="C284">
        <v>3</v>
      </c>
      <c r="D284">
        <v>2</v>
      </c>
      <c r="E284">
        <v>2</v>
      </c>
      <c r="F284">
        <v>3</v>
      </c>
      <c r="G284">
        <v>2</v>
      </c>
      <c r="H284">
        <v>4</v>
      </c>
      <c r="I284">
        <v>4</v>
      </c>
      <c r="J284">
        <v>2</v>
      </c>
      <c r="K284">
        <v>2</v>
      </c>
      <c r="L284">
        <v>4</v>
      </c>
      <c r="M284">
        <v>3</v>
      </c>
      <c r="N284" t="s">
        <v>18</v>
      </c>
      <c r="O284" t="s">
        <v>23</v>
      </c>
      <c r="P284" t="s">
        <v>20</v>
      </c>
      <c r="Q284">
        <v>4</v>
      </c>
      <c r="R284">
        <v>4</v>
      </c>
      <c r="S284">
        <v>3</v>
      </c>
      <c r="T284">
        <v>3</v>
      </c>
      <c r="U284">
        <v>4</v>
      </c>
      <c r="V284" t="s">
        <v>35</v>
      </c>
      <c r="W284">
        <v>4</v>
      </c>
      <c r="X284">
        <v>4</v>
      </c>
      <c r="Y284">
        <v>4</v>
      </c>
      <c r="Z284">
        <v>4</v>
      </c>
      <c r="AA284" t="s">
        <v>33</v>
      </c>
      <c r="AB284" t="s">
        <v>44</v>
      </c>
      <c r="AC284" t="s">
        <v>50</v>
      </c>
      <c r="AD284" t="s">
        <v>34</v>
      </c>
    </row>
    <row r="285" spans="1:30" ht="15" customHeight="1" x14ac:dyDescent="0.25">
      <c r="A285">
        <v>283</v>
      </c>
      <c r="B285">
        <v>3</v>
      </c>
      <c r="C285">
        <v>3</v>
      </c>
      <c r="D285">
        <v>2</v>
      </c>
      <c r="E285">
        <v>4</v>
      </c>
      <c r="F285">
        <v>3</v>
      </c>
      <c r="G285">
        <v>2</v>
      </c>
      <c r="H285">
        <v>3</v>
      </c>
      <c r="I285">
        <v>3</v>
      </c>
      <c r="J285">
        <v>2</v>
      </c>
      <c r="K285">
        <v>3</v>
      </c>
      <c r="L285">
        <v>4</v>
      </c>
      <c r="M285">
        <v>3</v>
      </c>
      <c r="N285" t="s">
        <v>18</v>
      </c>
      <c r="O285" t="s">
        <v>23</v>
      </c>
      <c r="P285" t="s">
        <v>20</v>
      </c>
      <c r="Q285">
        <v>5</v>
      </c>
      <c r="R285">
        <v>4</v>
      </c>
      <c r="S285">
        <v>5</v>
      </c>
      <c r="T285">
        <v>5</v>
      </c>
      <c r="U285">
        <v>5</v>
      </c>
      <c r="V285" t="s">
        <v>33</v>
      </c>
      <c r="W285">
        <v>3</v>
      </c>
      <c r="X285">
        <v>5</v>
      </c>
      <c r="Y285">
        <v>4</v>
      </c>
      <c r="Z285">
        <v>4</v>
      </c>
      <c r="AA285" t="s">
        <v>33</v>
      </c>
      <c r="AB285" t="s">
        <v>43</v>
      </c>
      <c r="AC285" t="s">
        <v>50</v>
      </c>
      <c r="AD285" t="s">
        <v>34</v>
      </c>
    </row>
    <row r="286" spans="1:30" ht="15" customHeight="1" x14ac:dyDescent="0.25">
      <c r="A286">
        <v>284</v>
      </c>
      <c r="B286">
        <v>2</v>
      </c>
      <c r="C286">
        <v>3</v>
      </c>
      <c r="D286">
        <v>2</v>
      </c>
      <c r="E286">
        <v>3</v>
      </c>
      <c r="F286">
        <v>1</v>
      </c>
      <c r="G286">
        <v>1</v>
      </c>
      <c r="H286">
        <v>3</v>
      </c>
      <c r="I286">
        <v>3</v>
      </c>
      <c r="J286">
        <v>2</v>
      </c>
      <c r="K286">
        <v>3</v>
      </c>
      <c r="L286">
        <v>3</v>
      </c>
      <c r="M286">
        <v>2</v>
      </c>
      <c r="N286" t="s">
        <v>18</v>
      </c>
      <c r="O286" t="s">
        <v>23</v>
      </c>
      <c r="P286" t="s">
        <v>20</v>
      </c>
      <c r="Q286">
        <v>4</v>
      </c>
      <c r="R286">
        <v>3</v>
      </c>
      <c r="S286">
        <v>3</v>
      </c>
      <c r="T286">
        <v>3</v>
      </c>
      <c r="U286">
        <v>3</v>
      </c>
      <c r="V286" t="s">
        <v>34</v>
      </c>
      <c r="W286">
        <v>1</v>
      </c>
      <c r="X286">
        <v>1</v>
      </c>
      <c r="Y286">
        <v>4</v>
      </c>
      <c r="Z286">
        <v>2</v>
      </c>
      <c r="AA286" t="s">
        <v>34</v>
      </c>
      <c r="AB286" t="s">
        <v>41</v>
      </c>
      <c r="AC286" t="s">
        <v>50</v>
      </c>
      <c r="AD286" t="s">
        <v>34</v>
      </c>
    </row>
    <row r="287" spans="1:30" ht="15" customHeight="1" x14ac:dyDescent="0.25">
      <c r="A287">
        <v>285</v>
      </c>
      <c r="B287">
        <v>3</v>
      </c>
      <c r="C287">
        <v>3</v>
      </c>
      <c r="D287">
        <v>2</v>
      </c>
      <c r="E287">
        <v>2</v>
      </c>
      <c r="F287">
        <v>1</v>
      </c>
      <c r="G287">
        <v>1</v>
      </c>
      <c r="H287">
        <v>4</v>
      </c>
      <c r="I287">
        <v>4</v>
      </c>
      <c r="J287">
        <v>2</v>
      </c>
      <c r="K287">
        <v>2</v>
      </c>
      <c r="L287">
        <v>3</v>
      </c>
      <c r="M287">
        <v>3</v>
      </c>
      <c r="N287" t="s">
        <v>18</v>
      </c>
      <c r="O287" t="s">
        <v>23</v>
      </c>
      <c r="P287" t="s">
        <v>20</v>
      </c>
      <c r="Q287">
        <v>5</v>
      </c>
      <c r="R287">
        <v>5</v>
      </c>
      <c r="S287">
        <v>4</v>
      </c>
      <c r="T287">
        <v>5</v>
      </c>
      <c r="U287">
        <v>5</v>
      </c>
      <c r="V287" t="s">
        <v>34</v>
      </c>
      <c r="W287">
        <v>5</v>
      </c>
      <c r="X287">
        <v>5</v>
      </c>
      <c r="Y287">
        <v>5</v>
      </c>
      <c r="Z287">
        <v>4</v>
      </c>
      <c r="AA287" t="s">
        <v>34</v>
      </c>
      <c r="AB287" t="s">
        <v>44</v>
      </c>
      <c r="AC287" t="s">
        <v>50</v>
      </c>
      <c r="AD287" t="s">
        <v>34</v>
      </c>
    </row>
    <row r="288" spans="1:30" ht="15" customHeight="1" x14ac:dyDescent="0.25">
      <c r="A288">
        <v>286</v>
      </c>
      <c r="B288">
        <v>3</v>
      </c>
      <c r="C288">
        <v>3</v>
      </c>
      <c r="D288">
        <v>1</v>
      </c>
      <c r="E288">
        <v>1</v>
      </c>
      <c r="F288">
        <v>2</v>
      </c>
      <c r="G288">
        <v>2</v>
      </c>
      <c r="H288">
        <v>4</v>
      </c>
      <c r="I288">
        <v>4</v>
      </c>
      <c r="J288">
        <v>2</v>
      </c>
      <c r="K288">
        <v>1</v>
      </c>
      <c r="L288">
        <v>2</v>
      </c>
      <c r="M288">
        <v>2</v>
      </c>
      <c r="N288" t="s">
        <v>18</v>
      </c>
      <c r="O288" t="s">
        <v>23</v>
      </c>
      <c r="P288" t="s">
        <v>20</v>
      </c>
      <c r="Q288">
        <v>4</v>
      </c>
      <c r="R288">
        <v>3</v>
      </c>
      <c r="S288">
        <v>3</v>
      </c>
      <c r="T288">
        <v>4</v>
      </c>
      <c r="U288">
        <v>5</v>
      </c>
      <c r="V288" t="s">
        <v>34</v>
      </c>
      <c r="W288">
        <v>4</v>
      </c>
      <c r="X288">
        <v>4</v>
      </c>
      <c r="Y288">
        <v>5</v>
      </c>
      <c r="Z288">
        <v>5</v>
      </c>
      <c r="AA288" t="s">
        <v>34</v>
      </c>
      <c r="AB288" t="s">
        <v>41</v>
      </c>
      <c r="AC288" t="s">
        <v>50</v>
      </c>
      <c r="AD288" t="s">
        <v>34</v>
      </c>
    </row>
    <row r="289" spans="1:30" ht="15" customHeight="1" x14ac:dyDescent="0.25">
      <c r="A289">
        <v>287</v>
      </c>
      <c r="B289">
        <v>3</v>
      </c>
      <c r="C289">
        <v>3</v>
      </c>
      <c r="D289">
        <v>2</v>
      </c>
      <c r="E289">
        <v>1</v>
      </c>
      <c r="F289">
        <v>2</v>
      </c>
      <c r="G289">
        <v>2</v>
      </c>
      <c r="H289">
        <v>3</v>
      </c>
      <c r="I289">
        <v>3</v>
      </c>
      <c r="J289">
        <v>2</v>
      </c>
      <c r="K289">
        <v>2</v>
      </c>
      <c r="L289">
        <v>2</v>
      </c>
      <c r="M289">
        <v>1</v>
      </c>
      <c r="N289" t="s">
        <v>21</v>
      </c>
      <c r="O289" t="s">
        <v>23</v>
      </c>
      <c r="P289" t="s">
        <v>20</v>
      </c>
      <c r="Q289">
        <v>3</v>
      </c>
      <c r="R289">
        <v>3</v>
      </c>
      <c r="S289">
        <v>3</v>
      </c>
      <c r="T289">
        <v>4</v>
      </c>
      <c r="U289">
        <v>4</v>
      </c>
      <c r="V289" t="s">
        <v>35</v>
      </c>
      <c r="W289">
        <v>4</v>
      </c>
      <c r="X289">
        <v>5</v>
      </c>
      <c r="Y289">
        <v>5</v>
      </c>
      <c r="Z289">
        <v>5</v>
      </c>
      <c r="AA289" t="s">
        <v>35</v>
      </c>
      <c r="AB289" t="s">
        <v>41</v>
      </c>
      <c r="AC289" t="s">
        <v>49</v>
      </c>
      <c r="AD289" t="s">
        <v>33</v>
      </c>
    </row>
    <row r="290" spans="1:30" ht="15" customHeight="1" x14ac:dyDescent="0.25">
      <c r="A290">
        <v>288</v>
      </c>
      <c r="B290">
        <v>3</v>
      </c>
      <c r="C290">
        <v>3</v>
      </c>
      <c r="D290">
        <v>2</v>
      </c>
      <c r="E290">
        <v>2</v>
      </c>
      <c r="F290">
        <v>3</v>
      </c>
      <c r="G290">
        <v>2</v>
      </c>
      <c r="H290">
        <v>3</v>
      </c>
      <c r="I290">
        <v>3</v>
      </c>
      <c r="J290">
        <v>2</v>
      </c>
      <c r="K290">
        <v>3</v>
      </c>
      <c r="L290">
        <v>3</v>
      </c>
      <c r="M290">
        <v>2</v>
      </c>
      <c r="N290" t="s">
        <v>21</v>
      </c>
      <c r="O290" t="s">
        <v>23</v>
      </c>
      <c r="P290" t="s">
        <v>20</v>
      </c>
      <c r="Q290">
        <v>4</v>
      </c>
      <c r="R290">
        <v>4</v>
      </c>
      <c r="S290">
        <v>4</v>
      </c>
      <c r="T290">
        <v>4</v>
      </c>
      <c r="U290">
        <v>3</v>
      </c>
      <c r="V290" t="s">
        <v>35</v>
      </c>
      <c r="W290">
        <v>1</v>
      </c>
      <c r="X290">
        <v>1</v>
      </c>
      <c r="Y290">
        <v>1</v>
      </c>
      <c r="Z290">
        <v>1</v>
      </c>
      <c r="AA290" t="s">
        <v>35</v>
      </c>
      <c r="AB290" t="s">
        <v>41</v>
      </c>
      <c r="AC290" t="s">
        <v>49</v>
      </c>
      <c r="AD290" t="s">
        <v>33</v>
      </c>
    </row>
    <row r="291" spans="1:30" ht="15" customHeight="1" x14ac:dyDescent="0.25">
      <c r="A291">
        <v>289</v>
      </c>
      <c r="B291">
        <v>3</v>
      </c>
      <c r="C291">
        <v>3</v>
      </c>
      <c r="D291">
        <v>2</v>
      </c>
      <c r="E291">
        <v>2</v>
      </c>
      <c r="F291">
        <v>2</v>
      </c>
      <c r="G291">
        <v>2</v>
      </c>
      <c r="H291">
        <v>3</v>
      </c>
      <c r="I291">
        <v>3</v>
      </c>
      <c r="J291">
        <v>2</v>
      </c>
      <c r="K291">
        <v>3</v>
      </c>
      <c r="L291">
        <v>4</v>
      </c>
      <c r="M291">
        <v>2</v>
      </c>
      <c r="N291" t="s">
        <v>22</v>
      </c>
      <c r="O291" t="s">
        <v>23</v>
      </c>
      <c r="P291" t="s">
        <v>20</v>
      </c>
      <c r="Q291">
        <v>4</v>
      </c>
      <c r="R291">
        <v>4</v>
      </c>
      <c r="S291">
        <v>4</v>
      </c>
      <c r="T291">
        <v>4</v>
      </c>
      <c r="U291">
        <v>5</v>
      </c>
      <c r="V291" t="s">
        <v>33</v>
      </c>
      <c r="W291">
        <v>3</v>
      </c>
      <c r="X291">
        <v>4</v>
      </c>
      <c r="Y291">
        <v>4</v>
      </c>
      <c r="Z291">
        <v>4</v>
      </c>
      <c r="AA291" t="s">
        <v>33</v>
      </c>
      <c r="AB291" t="s">
        <v>41</v>
      </c>
      <c r="AC291" t="s">
        <v>52</v>
      </c>
      <c r="AD291" t="s">
        <v>35</v>
      </c>
    </row>
    <row r="292" spans="1:30" ht="15" customHeight="1" x14ac:dyDescent="0.25">
      <c r="A292">
        <v>290</v>
      </c>
      <c r="B292">
        <v>3</v>
      </c>
      <c r="C292">
        <v>3</v>
      </c>
      <c r="D292">
        <v>3</v>
      </c>
      <c r="E292">
        <v>3</v>
      </c>
      <c r="F292">
        <v>3</v>
      </c>
      <c r="G292">
        <v>3</v>
      </c>
      <c r="H292">
        <v>3</v>
      </c>
      <c r="I292">
        <v>3</v>
      </c>
      <c r="J292">
        <v>2</v>
      </c>
      <c r="K292">
        <v>3</v>
      </c>
      <c r="L292">
        <v>3</v>
      </c>
      <c r="M292">
        <v>3</v>
      </c>
      <c r="N292" t="s">
        <v>22</v>
      </c>
      <c r="O292" t="s">
        <v>23</v>
      </c>
      <c r="P292" t="s">
        <v>20</v>
      </c>
      <c r="Q292">
        <v>4</v>
      </c>
      <c r="R292">
        <v>4</v>
      </c>
      <c r="S292">
        <v>4</v>
      </c>
      <c r="T292">
        <v>4</v>
      </c>
      <c r="U292">
        <v>4</v>
      </c>
      <c r="V292" t="s">
        <v>33</v>
      </c>
      <c r="W292">
        <v>2</v>
      </c>
      <c r="X292">
        <v>3</v>
      </c>
      <c r="Y292">
        <v>4</v>
      </c>
      <c r="Z292">
        <v>4</v>
      </c>
      <c r="AA292" t="s">
        <v>33</v>
      </c>
      <c r="AB292" t="s">
        <v>41</v>
      </c>
      <c r="AC292" t="s">
        <v>52</v>
      </c>
      <c r="AD292" t="s">
        <v>35</v>
      </c>
    </row>
    <row r="293" spans="1:30" ht="15" customHeight="1" x14ac:dyDescent="0.25">
      <c r="A293">
        <v>291</v>
      </c>
      <c r="B293">
        <v>3</v>
      </c>
      <c r="C293">
        <v>3</v>
      </c>
      <c r="D293">
        <v>2</v>
      </c>
      <c r="E293">
        <v>1</v>
      </c>
      <c r="F293">
        <v>2</v>
      </c>
      <c r="G293">
        <v>2</v>
      </c>
      <c r="H293">
        <v>3</v>
      </c>
      <c r="I293">
        <v>3</v>
      </c>
      <c r="J293">
        <v>2</v>
      </c>
      <c r="K293">
        <v>2</v>
      </c>
      <c r="L293">
        <v>3</v>
      </c>
      <c r="M293">
        <v>2</v>
      </c>
      <c r="N293" t="s">
        <v>22</v>
      </c>
      <c r="O293" t="s">
        <v>23</v>
      </c>
      <c r="P293" t="s">
        <v>20</v>
      </c>
      <c r="Q293">
        <v>5</v>
      </c>
      <c r="R293">
        <v>5</v>
      </c>
      <c r="S293">
        <v>5</v>
      </c>
      <c r="T293">
        <v>5</v>
      </c>
      <c r="U293">
        <v>5</v>
      </c>
      <c r="V293" t="s">
        <v>33</v>
      </c>
      <c r="W293">
        <v>1</v>
      </c>
      <c r="X293">
        <v>1</v>
      </c>
      <c r="Y293">
        <v>1</v>
      </c>
      <c r="Z293">
        <v>1</v>
      </c>
      <c r="AA293" t="s">
        <v>34</v>
      </c>
      <c r="AB293" t="s">
        <v>42</v>
      </c>
      <c r="AC293" t="s">
        <v>49</v>
      </c>
      <c r="AD293" t="s">
        <v>35</v>
      </c>
    </row>
    <row r="294" spans="1:30" ht="15" customHeight="1" x14ac:dyDescent="0.25">
      <c r="A294">
        <v>292</v>
      </c>
      <c r="B294">
        <v>4</v>
      </c>
      <c r="C294">
        <v>3</v>
      </c>
      <c r="D294">
        <v>2</v>
      </c>
      <c r="E294">
        <v>2</v>
      </c>
      <c r="F294">
        <v>3</v>
      </c>
      <c r="G294">
        <v>2</v>
      </c>
      <c r="H294">
        <v>4</v>
      </c>
      <c r="I294">
        <v>4</v>
      </c>
      <c r="J294">
        <v>2</v>
      </c>
      <c r="K294">
        <v>3</v>
      </c>
      <c r="L294">
        <v>4</v>
      </c>
      <c r="M294">
        <v>4</v>
      </c>
      <c r="N294" t="s">
        <v>18</v>
      </c>
      <c r="O294" t="s">
        <v>19</v>
      </c>
      <c r="P294" t="s">
        <v>20</v>
      </c>
      <c r="Q294">
        <v>5</v>
      </c>
      <c r="R294">
        <v>5</v>
      </c>
      <c r="S294">
        <v>5</v>
      </c>
      <c r="T294">
        <v>5</v>
      </c>
      <c r="U294">
        <v>5</v>
      </c>
      <c r="V294" t="s">
        <v>33</v>
      </c>
      <c r="W294">
        <v>5</v>
      </c>
      <c r="X294">
        <v>5</v>
      </c>
      <c r="Y294">
        <v>5</v>
      </c>
      <c r="Z294">
        <v>5</v>
      </c>
      <c r="AA294" t="s">
        <v>33</v>
      </c>
      <c r="AB294" t="s">
        <v>41</v>
      </c>
      <c r="AC294" t="s">
        <v>50</v>
      </c>
      <c r="AD294" t="s">
        <v>34</v>
      </c>
    </row>
    <row r="295" spans="1:30" ht="15" customHeight="1" x14ac:dyDescent="0.25">
      <c r="A295">
        <v>293</v>
      </c>
      <c r="B295">
        <v>5</v>
      </c>
      <c r="C295">
        <v>3</v>
      </c>
      <c r="D295">
        <v>2</v>
      </c>
      <c r="E295">
        <v>3</v>
      </c>
      <c r="F295">
        <v>4</v>
      </c>
      <c r="G295">
        <v>3</v>
      </c>
      <c r="H295">
        <v>5</v>
      </c>
      <c r="I295">
        <v>4</v>
      </c>
      <c r="J295">
        <v>2</v>
      </c>
      <c r="K295">
        <v>3</v>
      </c>
      <c r="L295">
        <v>4</v>
      </c>
      <c r="M295">
        <v>4</v>
      </c>
      <c r="N295" t="s">
        <v>18</v>
      </c>
      <c r="O295" t="s">
        <v>19</v>
      </c>
      <c r="P295" t="s">
        <v>20</v>
      </c>
      <c r="Q295">
        <v>4</v>
      </c>
      <c r="R295">
        <v>5</v>
      </c>
      <c r="S295">
        <v>5</v>
      </c>
      <c r="T295">
        <v>4</v>
      </c>
      <c r="U295">
        <v>4</v>
      </c>
      <c r="V295" t="s">
        <v>34</v>
      </c>
      <c r="W295">
        <v>2</v>
      </c>
      <c r="X295">
        <v>2</v>
      </c>
      <c r="Y295">
        <v>4</v>
      </c>
      <c r="Z295">
        <v>4</v>
      </c>
      <c r="AA295" t="s">
        <v>34</v>
      </c>
      <c r="AB295" t="s">
        <v>41</v>
      </c>
      <c r="AC295" t="s">
        <v>50</v>
      </c>
      <c r="AD295" t="s">
        <v>34</v>
      </c>
    </row>
    <row r="296" spans="1:30" ht="15" customHeight="1" x14ac:dyDescent="0.25">
      <c r="A296">
        <v>294</v>
      </c>
      <c r="B296">
        <v>5</v>
      </c>
      <c r="C296">
        <v>3</v>
      </c>
      <c r="D296">
        <v>2</v>
      </c>
      <c r="E296">
        <v>2</v>
      </c>
      <c r="F296">
        <v>2</v>
      </c>
      <c r="G296">
        <v>3</v>
      </c>
      <c r="H296">
        <v>5</v>
      </c>
      <c r="I296">
        <v>4</v>
      </c>
      <c r="J296">
        <v>2</v>
      </c>
      <c r="K296">
        <v>3</v>
      </c>
      <c r="L296">
        <v>4</v>
      </c>
      <c r="M296">
        <v>3</v>
      </c>
      <c r="N296" t="s">
        <v>18</v>
      </c>
      <c r="O296" t="s">
        <v>19</v>
      </c>
      <c r="P296" t="s">
        <v>20</v>
      </c>
      <c r="Q296">
        <v>5</v>
      </c>
      <c r="R296">
        <v>5</v>
      </c>
      <c r="S296">
        <v>5</v>
      </c>
      <c r="T296">
        <v>5</v>
      </c>
      <c r="U296">
        <v>3</v>
      </c>
      <c r="V296" t="s">
        <v>34</v>
      </c>
      <c r="W296">
        <v>2</v>
      </c>
      <c r="X296">
        <v>4</v>
      </c>
      <c r="Y296">
        <v>5</v>
      </c>
      <c r="Z296">
        <v>3</v>
      </c>
      <c r="AA296" t="s">
        <v>34</v>
      </c>
      <c r="AB296" t="s">
        <v>42</v>
      </c>
      <c r="AC296" t="s">
        <v>52</v>
      </c>
      <c r="AD296" t="s">
        <v>34</v>
      </c>
    </row>
    <row r="297" spans="1:30" ht="15" customHeight="1" x14ac:dyDescent="0.25">
      <c r="A297">
        <v>295</v>
      </c>
      <c r="B297">
        <v>3</v>
      </c>
      <c r="C297">
        <v>3</v>
      </c>
      <c r="D297">
        <v>2</v>
      </c>
      <c r="E297">
        <v>2</v>
      </c>
      <c r="F297">
        <v>3</v>
      </c>
      <c r="G297">
        <v>3</v>
      </c>
      <c r="H297">
        <v>3</v>
      </c>
      <c r="I297">
        <v>3</v>
      </c>
      <c r="J297">
        <v>2</v>
      </c>
      <c r="K297">
        <v>2</v>
      </c>
      <c r="L297">
        <v>4</v>
      </c>
      <c r="M297">
        <v>4</v>
      </c>
      <c r="N297" t="s">
        <v>18</v>
      </c>
      <c r="O297" t="s">
        <v>19</v>
      </c>
      <c r="P297" t="s">
        <v>20</v>
      </c>
      <c r="Q297">
        <v>3</v>
      </c>
      <c r="R297">
        <v>3</v>
      </c>
      <c r="S297">
        <v>3</v>
      </c>
      <c r="T297">
        <v>5</v>
      </c>
      <c r="U297">
        <v>4</v>
      </c>
      <c r="V297" t="s">
        <v>34</v>
      </c>
      <c r="W297">
        <v>4</v>
      </c>
      <c r="X297">
        <v>5</v>
      </c>
      <c r="Y297">
        <v>5</v>
      </c>
      <c r="Z297">
        <v>5</v>
      </c>
      <c r="AA297" t="s">
        <v>35</v>
      </c>
      <c r="AB297" t="s">
        <v>42</v>
      </c>
      <c r="AC297" t="s">
        <v>52</v>
      </c>
      <c r="AD297" t="s">
        <v>34</v>
      </c>
    </row>
    <row r="298" spans="1:30" ht="15" customHeight="1" x14ac:dyDescent="0.25">
      <c r="A298">
        <v>296</v>
      </c>
      <c r="B298">
        <v>3</v>
      </c>
      <c r="C298">
        <v>3</v>
      </c>
      <c r="D298">
        <v>2</v>
      </c>
      <c r="E298">
        <v>3</v>
      </c>
      <c r="F298">
        <v>2</v>
      </c>
      <c r="G298">
        <v>2</v>
      </c>
      <c r="H298">
        <v>4</v>
      </c>
      <c r="I298">
        <v>3</v>
      </c>
      <c r="J298">
        <v>2</v>
      </c>
      <c r="K298">
        <v>3</v>
      </c>
      <c r="L298">
        <v>3</v>
      </c>
      <c r="M298">
        <v>3</v>
      </c>
      <c r="N298" t="s">
        <v>18</v>
      </c>
      <c r="O298" t="s">
        <v>19</v>
      </c>
      <c r="P298" t="s">
        <v>20</v>
      </c>
      <c r="Q298">
        <v>3</v>
      </c>
      <c r="R298">
        <v>4</v>
      </c>
      <c r="S298">
        <v>4</v>
      </c>
      <c r="T298">
        <v>4</v>
      </c>
      <c r="U298">
        <v>4</v>
      </c>
      <c r="V298" t="s">
        <v>35</v>
      </c>
      <c r="W298">
        <v>2</v>
      </c>
      <c r="X298">
        <v>4</v>
      </c>
      <c r="Y298">
        <v>4</v>
      </c>
      <c r="Z298">
        <v>3</v>
      </c>
      <c r="AA298" t="s">
        <v>35</v>
      </c>
      <c r="AB298" t="s">
        <v>41</v>
      </c>
      <c r="AC298" t="s">
        <v>52</v>
      </c>
      <c r="AD298" t="s">
        <v>33</v>
      </c>
    </row>
    <row r="299" spans="1:30" ht="15" customHeight="1" x14ac:dyDescent="0.25">
      <c r="A299">
        <v>297</v>
      </c>
      <c r="B299">
        <v>3</v>
      </c>
      <c r="C299">
        <v>3</v>
      </c>
      <c r="D299">
        <v>2</v>
      </c>
      <c r="E299">
        <v>3</v>
      </c>
      <c r="F299">
        <v>3</v>
      </c>
      <c r="G299">
        <v>3</v>
      </c>
      <c r="H299">
        <v>3</v>
      </c>
      <c r="I299">
        <v>4</v>
      </c>
      <c r="J299">
        <v>2</v>
      </c>
      <c r="K299">
        <v>4</v>
      </c>
      <c r="L299">
        <v>4</v>
      </c>
      <c r="M299">
        <v>4</v>
      </c>
      <c r="N299" t="s">
        <v>21</v>
      </c>
      <c r="O299" t="s">
        <v>19</v>
      </c>
      <c r="P299" t="s">
        <v>20</v>
      </c>
      <c r="Q299">
        <v>4</v>
      </c>
      <c r="R299">
        <v>4</v>
      </c>
      <c r="S299">
        <v>3</v>
      </c>
      <c r="T299">
        <v>3</v>
      </c>
      <c r="U299">
        <v>3</v>
      </c>
      <c r="V299" t="s">
        <v>35</v>
      </c>
      <c r="W299">
        <v>1</v>
      </c>
      <c r="X299">
        <v>2</v>
      </c>
      <c r="Y299">
        <v>3</v>
      </c>
      <c r="Z299">
        <v>3</v>
      </c>
      <c r="AA299" t="s">
        <v>33</v>
      </c>
      <c r="AB299" t="s">
        <v>42</v>
      </c>
      <c r="AC299" t="s">
        <v>51</v>
      </c>
      <c r="AD299" t="s">
        <v>33</v>
      </c>
    </row>
    <row r="300" spans="1:30" ht="15" customHeight="1" x14ac:dyDescent="0.25">
      <c r="A300">
        <v>298</v>
      </c>
      <c r="B300">
        <v>2</v>
      </c>
      <c r="C300">
        <v>3</v>
      </c>
      <c r="D300">
        <v>1</v>
      </c>
      <c r="E300">
        <v>2</v>
      </c>
      <c r="F300">
        <v>4</v>
      </c>
      <c r="G300">
        <v>3</v>
      </c>
      <c r="H300">
        <v>2</v>
      </c>
      <c r="I300">
        <v>3</v>
      </c>
      <c r="J300">
        <v>2</v>
      </c>
      <c r="K300">
        <v>3</v>
      </c>
      <c r="L300">
        <v>4</v>
      </c>
      <c r="M300">
        <v>3</v>
      </c>
      <c r="N300" t="s">
        <v>21</v>
      </c>
      <c r="O300" t="s">
        <v>19</v>
      </c>
      <c r="P300" t="s">
        <v>20</v>
      </c>
      <c r="Q300">
        <v>4</v>
      </c>
      <c r="R300">
        <v>4</v>
      </c>
      <c r="S300">
        <v>4</v>
      </c>
      <c r="T300">
        <v>4</v>
      </c>
      <c r="U300">
        <v>5</v>
      </c>
      <c r="V300" t="s">
        <v>33</v>
      </c>
      <c r="W300">
        <v>3</v>
      </c>
      <c r="X300">
        <v>4</v>
      </c>
      <c r="Y300">
        <v>5</v>
      </c>
      <c r="Z300">
        <v>4</v>
      </c>
      <c r="AA300" t="s">
        <v>33</v>
      </c>
      <c r="AB300" t="s">
        <v>42</v>
      </c>
      <c r="AC300" t="s">
        <v>51</v>
      </c>
      <c r="AD300" t="s">
        <v>33</v>
      </c>
    </row>
    <row r="301" spans="1:30" ht="15" customHeight="1" x14ac:dyDescent="0.25">
      <c r="A301">
        <v>299</v>
      </c>
      <c r="B301">
        <v>3</v>
      </c>
      <c r="C301">
        <v>3</v>
      </c>
      <c r="D301">
        <v>2</v>
      </c>
      <c r="E301">
        <v>2</v>
      </c>
      <c r="F301">
        <v>2</v>
      </c>
      <c r="G301">
        <v>2</v>
      </c>
      <c r="H301">
        <v>3</v>
      </c>
      <c r="I301">
        <v>4</v>
      </c>
      <c r="J301">
        <v>2</v>
      </c>
      <c r="K301">
        <v>3</v>
      </c>
      <c r="L301">
        <v>4</v>
      </c>
      <c r="M301">
        <v>3</v>
      </c>
      <c r="N301" t="s">
        <v>21</v>
      </c>
      <c r="O301" t="s">
        <v>19</v>
      </c>
      <c r="P301" t="s">
        <v>20</v>
      </c>
      <c r="Q301">
        <v>4</v>
      </c>
      <c r="R301">
        <v>4</v>
      </c>
      <c r="S301">
        <v>5</v>
      </c>
      <c r="T301">
        <v>5</v>
      </c>
      <c r="U301">
        <v>4</v>
      </c>
      <c r="V301" t="s">
        <v>33</v>
      </c>
      <c r="W301">
        <v>3</v>
      </c>
      <c r="X301">
        <v>4</v>
      </c>
      <c r="Y301">
        <v>4</v>
      </c>
      <c r="Z301">
        <v>4</v>
      </c>
      <c r="AA301" t="s">
        <v>33</v>
      </c>
      <c r="AB301" t="s">
        <v>41</v>
      </c>
      <c r="AC301" t="s">
        <v>49</v>
      </c>
      <c r="AD301" t="s">
        <v>33</v>
      </c>
    </row>
    <row r="302" spans="1:30" ht="15" customHeight="1" x14ac:dyDescent="0.25">
      <c r="A302">
        <v>300</v>
      </c>
      <c r="B302">
        <v>2</v>
      </c>
      <c r="C302">
        <v>3</v>
      </c>
      <c r="D302">
        <v>2</v>
      </c>
      <c r="E302">
        <v>2</v>
      </c>
      <c r="F302">
        <v>4</v>
      </c>
      <c r="G302">
        <v>3</v>
      </c>
      <c r="H302">
        <v>2</v>
      </c>
      <c r="I302">
        <v>1</v>
      </c>
      <c r="J302">
        <v>3</v>
      </c>
      <c r="K302">
        <v>3</v>
      </c>
      <c r="L302">
        <v>5</v>
      </c>
      <c r="M302">
        <v>5</v>
      </c>
      <c r="N302" t="s">
        <v>22</v>
      </c>
      <c r="O302" t="s">
        <v>19</v>
      </c>
      <c r="P302" t="s">
        <v>20</v>
      </c>
      <c r="Q302">
        <v>3</v>
      </c>
      <c r="R302">
        <v>4</v>
      </c>
      <c r="S302">
        <v>3</v>
      </c>
      <c r="T302">
        <v>3</v>
      </c>
      <c r="U302">
        <v>3</v>
      </c>
      <c r="V302" t="s">
        <v>33</v>
      </c>
      <c r="W302">
        <v>4</v>
      </c>
      <c r="X302">
        <v>4</v>
      </c>
      <c r="Y302">
        <v>4</v>
      </c>
      <c r="Z302">
        <v>5</v>
      </c>
      <c r="AA302" t="s">
        <v>34</v>
      </c>
      <c r="AB302" t="s">
        <v>41</v>
      </c>
      <c r="AC302" t="s">
        <v>52</v>
      </c>
      <c r="AD302" t="s">
        <v>35</v>
      </c>
    </row>
    <row r="303" spans="1:30" ht="15" customHeight="1" x14ac:dyDescent="0.25">
      <c r="A303">
        <v>301</v>
      </c>
      <c r="B303">
        <v>1</v>
      </c>
      <c r="C303">
        <v>3</v>
      </c>
      <c r="D303">
        <v>2</v>
      </c>
      <c r="E303">
        <v>3</v>
      </c>
      <c r="F303">
        <v>3</v>
      </c>
      <c r="G303">
        <v>2</v>
      </c>
      <c r="H303">
        <v>4</v>
      </c>
      <c r="I303">
        <v>5</v>
      </c>
      <c r="J303">
        <v>2</v>
      </c>
      <c r="K303">
        <v>3</v>
      </c>
      <c r="L303">
        <v>5</v>
      </c>
      <c r="M303">
        <v>3</v>
      </c>
      <c r="N303" t="s">
        <v>18</v>
      </c>
      <c r="O303" t="s">
        <v>23</v>
      </c>
      <c r="P303" t="s">
        <v>24</v>
      </c>
      <c r="Q303">
        <v>3</v>
      </c>
      <c r="R303">
        <v>4</v>
      </c>
      <c r="S303">
        <v>4</v>
      </c>
      <c r="T303">
        <v>4</v>
      </c>
      <c r="U303">
        <v>4</v>
      </c>
      <c r="V303" t="s">
        <v>33</v>
      </c>
      <c r="W303">
        <v>3</v>
      </c>
      <c r="X303">
        <v>4</v>
      </c>
      <c r="Y303">
        <v>4</v>
      </c>
      <c r="Z303">
        <v>4</v>
      </c>
      <c r="AA303" t="s">
        <v>34</v>
      </c>
      <c r="AB303" t="s">
        <v>42</v>
      </c>
      <c r="AC303" t="s">
        <v>52</v>
      </c>
      <c r="AD303" t="s">
        <v>33</v>
      </c>
    </row>
    <row r="304" spans="1:30" ht="15" customHeight="1" x14ac:dyDescent="0.25">
      <c r="A304">
        <v>302</v>
      </c>
      <c r="B304">
        <v>2</v>
      </c>
      <c r="C304">
        <v>3</v>
      </c>
      <c r="D304">
        <v>1</v>
      </c>
      <c r="E304">
        <v>1</v>
      </c>
      <c r="F304">
        <v>2</v>
      </c>
      <c r="G304">
        <v>2</v>
      </c>
      <c r="H304">
        <v>3</v>
      </c>
      <c r="I304">
        <v>5</v>
      </c>
      <c r="J304">
        <v>2</v>
      </c>
      <c r="K304">
        <v>3</v>
      </c>
      <c r="L304">
        <v>4</v>
      </c>
      <c r="M304">
        <v>1</v>
      </c>
      <c r="N304" t="s">
        <v>21</v>
      </c>
      <c r="O304" t="s">
        <v>23</v>
      </c>
      <c r="P304" t="s">
        <v>24</v>
      </c>
      <c r="Q304">
        <v>4</v>
      </c>
      <c r="R304">
        <v>4</v>
      </c>
      <c r="S304">
        <v>4</v>
      </c>
      <c r="T304">
        <v>5</v>
      </c>
      <c r="U304">
        <v>4</v>
      </c>
      <c r="V304" t="s">
        <v>34</v>
      </c>
      <c r="W304">
        <v>4</v>
      </c>
      <c r="X304">
        <v>5</v>
      </c>
      <c r="Y304">
        <v>5</v>
      </c>
      <c r="Z304">
        <v>4</v>
      </c>
      <c r="AA304" t="s">
        <v>34</v>
      </c>
      <c r="AB304" t="s">
        <v>41</v>
      </c>
      <c r="AC304" t="s">
        <v>49</v>
      </c>
      <c r="AD304" t="s">
        <v>33</v>
      </c>
    </row>
    <row r="305" spans="1:30" ht="15" customHeight="1" x14ac:dyDescent="0.25">
      <c r="A305">
        <v>303</v>
      </c>
      <c r="B305">
        <v>3</v>
      </c>
      <c r="C305">
        <v>3</v>
      </c>
      <c r="D305">
        <v>2</v>
      </c>
      <c r="E305">
        <v>2</v>
      </c>
      <c r="F305">
        <v>2</v>
      </c>
      <c r="G305">
        <v>2</v>
      </c>
      <c r="H305">
        <v>2</v>
      </c>
      <c r="I305">
        <v>3</v>
      </c>
      <c r="J305">
        <v>2</v>
      </c>
      <c r="K305">
        <v>4</v>
      </c>
      <c r="L305">
        <v>4</v>
      </c>
      <c r="M305">
        <v>2</v>
      </c>
      <c r="N305" t="s">
        <v>22</v>
      </c>
      <c r="O305" t="s">
        <v>23</v>
      </c>
      <c r="P305" t="s">
        <v>24</v>
      </c>
      <c r="Q305">
        <v>4</v>
      </c>
      <c r="R305">
        <v>4</v>
      </c>
      <c r="S305">
        <v>4</v>
      </c>
      <c r="T305">
        <v>4</v>
      </c>
      <c r="U305">
        <v>4</v>
      </c>
      <c r="V305" t="s">
        <v>34</v>
      </c>
      <c r="W305">
        <v>1</v>
      </c>
      <c r="X305">
        <v>1</v>
      </c>
      <c r="Y305">
        <v>1</v>
      </c>
      <c r="Z305">
        <v>1</v>
      </c>
      <c r="AA305" t="s">
        <v>34</v>
      </c>
      <c r="AB305" t="s">
        <v>41</v>
      </c>
      <c r="AC305" t="s">
        <v>52</v>
      </c>
      <c r="AD305" t="s">
        <v>35</v>
      </c>
    </row>
    <row r="306" spans="1:30" ht="15" customHeight="1" x14ac:dyDescent="0.25">
      <c r="A306">
        <v>304</v>
      </c>
      <c r="B306">
        <v>3</v>
      </c>
      <c r="C306">
        <v>3</v>
      </c>
      <c r="D306">
        <v>2</v>
      </c>
      <c r="E306">
        <v>2</v>
      </c>
      <c r="F306">
        <v>2</v>
      </c>
      <c r="G306">
        <v>3</v>
      </c>
      <c r="H306">
        <v>3</v>
      </c>
      <c r="I306">
        <v>5</v>
      </c>
      <c r="J306">
        <v>1</v>
      </c>
      <c r="K306">
        <v>3</v>
      </c>
      <c r="L306">
        <v>3</v>
      </c>
      <c r="M306">
        <v>3</v>
      </c>
      <c r="N306" t="s">
        <v>22</v>
      </c>
      <c r="O306" t="s">
        <v>23</v>
      </c>
      <c r="P306" t="s">
        <v>24</v>
      </c>
      <c r="Q306">
        <v>3</v>
      </c>
      <c r="R306">
        <v>2</v>
      </c>
      <c r="S306">
        <v>4</v>
      </c>
      <c r="T306">
        <v>2</v>
      </c>
      <c r="U306">
        <v>2</v>
      </c>
      <c r="V306" t="s">
        <v>34</v>
      </c>
      <c r="W306">
        <v>2</v>
      </c>
      <c r="X306">
        <v>4</v>
      </c>
      <c r="Y306">
        <v>4</v>
      </c>
      <c r="Z306">
        <v>3</v>
      </c>
      <c r="AA306" t="s">
        <v>35</v>
      </c>
      <c r="AB306" t="s">
        <v>41</v>
      </c>
      <c r="AC306" t="s">
        <v>52</v>
      </c>
      <c r="AD306" t="s">
        <v>35</v>
      </c>
    </row>
    <row r="307" spans="1:30" ht="15" customHeight="1" x14ac:dyDescent="0.25">
      <c r="A307">
        <v>305</v>
      </c>
      <c r="B307">
        <v>1</v>
      </c>
      <c r="C307">
        <v>3</v>
      </c>
      <c r="D307">
        <v>2</v>
      </c>
      <c r="E307">
        <v>2</v>
      </c>
      <c r="F307">
        <v>3</v>
      </c>
      <c r="G307">
        <v>2</v>
      </c>
      <c r="H307">
        <v>3</v>
      </c>
      <c r="I307">
        <v>5</v>
      </c>
      <c r="J307">
        <v>2</v>
      </c>
      <c r="K307">
        <v>3</v>
      </c>
      <c r="L307">
        <v>4</v>
      </c>
      <c r="M307">
        <v>2</v>
      </c>
      <c r="N307" t="s">
        <v>22</v>
      </c>
      <c r="O307" t="s">
        <v>23</v>
      </c>
      <c r="P307" t="s">
        <v>24</v>
      </c>
      <c r="Q307">
        <v>1</v>
      </c>
      <c r="R307">
        <v>4</v>
      </c>
      <c r="S307">
        <v>4</v>
      </c>
      <c r="T307">
        <v>4</v>
      </c>
      <c r="U307">
        <v>4</v>
      </c>
      <c r="V307" t="s">
        <v>35</v>
      </c>
      <c r="W307">
        <v>2</v>
      </c>
      <c r="X307">
        <v>4</v>
      </c>
      <c r="Y307">
        <v>4</v>
      </c>
      <c r="Z307">
        <v>4</v>
      </c>
      <c r="AA307" t="s">
        <v>33</v>
      </c>
      <c r="AB307" t="s">
        <v>42</v>
      </c>
      <c r="AC307" t="s">
        <v>52</v>
      </c>
      <c r="AD307" t="s">
        <v>35</v>
      </c>
    </row>
    <row r="308" spans="1:30" ht="15" customHeight="1" x14ac:dyDescent="0.25">
      <c r="A308">
        <v>306</v>
      </c>
      <c r="B308">
        <v>4</v>
      </c>
      <c r="C308">
        <v>3</v>
      </c>
      <c r="D308">
        <v>2</v>
      </c>
      <c r="E308">
        <v>2</v>
      </c>
      <c r="F308">
        <v>1</v>
      </c>
      <c r="G308">
        <v>1</v>
      </c>
      <c r="H308">
        <v>4</v>
      </c>
      <c r="I308">
        <v>4</v>
      </c>
      <c r="J308">
        <v>2</v>
      </c>
      <c r="K308">
        <v>3</v>
      </c>
      <c r="L308">
        <v>4</v>
      </c>
      <c r="M308">
        <v>4</v>
      </c>
      <c r="N308" t="s">
        <v>18</v>
      </c>
      <c r="O308" t="s">
        <v>19</v>
      </c>
      <c r="P308" t="s">
        <v>24</v>
      </c>
      <c r="Q308">
        <v>1</v>
      </c>
      <c r="R308">
        <v>3</v>
      </c>
      <c r="S308">
        <v>5</v>
      </c>
      <c r="T308">
        <v>4</v>
      </c>
      <c r="U308">
        <v>4</v>
      </c>
      <c r="V308" t="s">
        <v>35</v>
      </c>
      <c r="W308">
        <v>4</v>
      </c>
      <c r="X308">
        <v>4</v>
      </c>
      <c r="Y308">
        <v>4</v>
      </c>
      <c r="Z308">
        <v>4</v>
      </c>
      <c r="AA308" t="s">
        <v>33</v>
      </c>
      <c r="AB308" t="s">
        <v>41</v>
      </c>
      <c r="AC308" t="s">
        <v>52</v>
      </c>
      <c r="AD308" t="s">
        <v>33</v>
      </c>
    </row>
    <row r="309" spans="1:30" ht="15" customHeight="1" x14ac:dyDescent="0.25">
      <c r="A309">
        <v>307</v>
      </c>
      <c r="B309">
        <v>3</v>
      </c>
      <c r="C309">
        <v>3</v>
      </c>
      <c r="D309">
        <v>2</v>
      </c>
      <c r="E309">
        <v>4</v>
      </c>
      <c r="F309">
        <v>4</v>
      </c>
      <c r="G309">
        <v>2</v>
      </c>
      <c r="H309">
        <v>3</v>
      </c>
      <c r="I309">
        <v>4</v>
      </c>
      <c r="J309">
        <v>2</v>
      </c>
      <c r="K309">
        <v>5</v>
      </c>
      <c r="L309">
        <v>5</v>
      </c>
      <c r="M309">
        <v>4</v>
      </c>
      <c r="N309" t="s">
        <v>21</v>
      </c>
      <c r="O309" t="s">
        <v>19</v>
      </c>
      <c r="P309" t="s">
        <v>24</v>
      </c>
      <c r="Q309">
        <v>1</v>
      </c>
      <c r="R309">
        <v>5</v>
      </c>
      <c r="S309">
        <v>5</v>
      </c>
      <c r="T309">
        <v>5</v>
      </c>
      <c r="U309">
        <v>5</v>
      </c>
      <c r="V309" t="s">
        <v>33</v>
      </c>
      <c r="W309">
        <v>4</v>
      </c>
      <c r="X309">
        <v>5</v>
      </c>
      <c r="Y309">
        <v>5</v>
      </c>
      <c r="Z309">
        <v>5</v>
      </c>
      <c r="AA309" t="s">
        <v>33</v>
      </c>
      <c r="AB309" t="s">
        <v>42</v>
      </c>
      <c r="AC309" t="s">
        <v>51</v>
      </c>
      <c r="AD309" t="s">
        <v>33</v>
      </c>
    </row>
    <row r="310" spans="1:30" ht="15" customHeight="1" x14ac:dyDescent="0.25">
      <c r="A310">
        <v>308</v>
      </c>
      <c r="B310">
        <v>3</v>
      </c>
      <c r="C310">
        <v>4</v>
      </c>
      <c r="D310">
        <v>2</v>
      </c>
      <c r="E310">
        <v>4</v>
      </c>
      <c r="F310">
        <v>2</v>
      </c>
      <c r="G310">
        <v>1</v>
      </c>
      <c r="H310">
        <v>3</v>
      </c>
      <c r="I310">
        <v>5</v>
      </c>
      <c r="J310">
        <v>2</v>
      </c>
      <c r="K310">
        <v>3</v>
      </c>
      <c r="L310">
        <v>3</v>
      </c>
      <c r="M310">
        <v>4</v>
      </c>
      <c r="N310" t="s">
        <v>18</v>
      </c>
      <c r="O310" t="s">
        <v>19</v>
      </c>
      <c r="P310" t="s">
        <v>20</v>
      </c>
      <c r="Q310">
        <v>4</v>
      </c>
      <c r="R310">
        <v>4</v>
      </c>
      <c r="S310">
        <v>4</v>
      </c>
      <c r="T310">
        <v>4</v>
      </c>
      <c r="U310">
        <v>3</v>
      </c>
      <c r="V310" t="s">
        <v>33</v>
      </c>
      <c r="W310">
        <v>2</v>
      </c>
      <c r="X310">
        <v>3</v>
      </c>
      <c r="Y310">
        <v>4</v>
      </c>
      <c r="Z310">
        <v>3</v>
      </c>
      <c r="AA310" t="s">
        <v>34</v>
      </c>
      <c r="AB310" t="s">
        <v>41</v>
      </c>
      <c r="AC310" t="s">
        <v>52</v>
      </c>
      <c r="AD310" t="s">
        <v>33</v>
      </c>
    </row>
    <row r="311" spans="1:30" ht="15" customHeight="1" x14ac:dyDescent="0.25">
      <c r="A311">
        <v>309</v>
      </c>
      <c r="B311">
        <v>3</v>
      </c>
      <c r="C311">
        <v>4</v>
      </c>
      <c r="D311">
        <v>2</v>
      </c>
      <c r="E311">
        <v>1</v>
      </c>
      <c r="F311">
        <v>3</v>
      </c>
      <c r="G311">
        <v>3</v>
      </c>
      <c r="H311">
        <v>3</v>
      </c>
      <c r="I311">
        <v>4</v>
      </c>
      <c r="J311">
        <v>2</v>
      </c>
      <c r="K311">
        <v>2</v>
      </c>
      <c r="L311">
        <v>3</v>
      </c>
      <c r="M311">
        <v>3</v>
      </c>
      <c r="N311" t="s">
        <v>21</v>
      </c>
      <c r="O311" t="s">
        <v>19</v>
      </c>
      <c r="P311" t="s">
        <v>20</v>
      </c>
      <c r="Q311">
        <v>3</v>
      </c>
      <c r="R311">
        <v>4</v>
      </c>
      <c r="S311">
        <v>3</v>
      </c>
      <c r="T311">
        <v>4</v>
      </c>
      <c r="U311">
        <v>4</v>
      </c>
      <c r="V311" t="s">
        <v>33</v>
      </c>
      <c r="W311">
        <v>2</v>
      </c>
      <c r="X311">
        <v>3</v>
      </c>
      <c r="Y311">
        <v>4</v>
      </c>
      <c r="Z311">
        <v>4</v>
      </c>
      <c r="AA311" t="s">
        <v>34</v>
      </c>
      <c r="AB311" t="s">
        <v>42</v>
      </c>
      <c r="AC311" t="s">
        <v>51</v>
      </c>
      <c r="AD311" t="s">
        <v>33</v>
      </c>
    </row>
    <row r="312" spans="1:30" ht="15" customHeight="1" x14ac:dyDescent="0.25">
      <c r="A312">
        <v>310</v>
      </c>
      <c r="B312">
        <v>3</v>
      </c>
      <c r="C312">
        <v>2</v>
      </c>
      <c r="D312">
        <v>1</v>
      </c>
      <c r="E312">
        <v>1</v>
      </c>
      <c r="F312">
        <v>2</v>
      </c>
      <c r="G312">
        <v>1</v>
      </c>
      <c r="H312">
        <v>3</v>
      </c>
      <c r="I312">
        <v>2</v>
      </c>
      <c r="J312">
        <v>2</v>
      </c>
      <c r="K312">
        <v>3</v>
      </c>
      <c r="L312">
        <v>3</v>
      </c>
      <c r="M312">
        <v>5</v>
      </c>
      <c r="N312" t="s">
        <v>22</v>
      </c>
      <c r="O312" t="s">
        <v>19</v>
      </c>
      <c r="P312" t="s">
        <v>20</v>
      </c>
      <c r="Q312">
        <v>4</v>
      </c>
      <c r="R312">
        <v>4</v>
      </c>
      <c r="S312">
        <v>4</v>
      </c>
      <c r="T312">
        <v>4</v>
      </c>
      <c r="U312">
        <v>5</v>
      </c>
      <c r="V312" t="s">
        <v>33</v>
      </c>
      <c r="W312">
        <v>3</v>
      </c>
      <c r="X312">
        <v>4</v>
      </c>
      <c r="Y312">
        <v>5</v>
      </c>
      <c r="Z312">
        <v>3</v>
      </c>
      <c r="AA312" t="s">
        <v>34</v>
      </c>
      <c r="AB312" t="s">
        <v>42</v>
      </c>
      <c r="AC312" t="s">
        <v>51</v>
      </c>
      <c r="AD312" t="s">
        <v>33</v>
      </c>
    </row>
    <row r="313" spans="1:30" ht="15" customHeight="1" x14ac:dyDescent="0.25">
      <c r="A313">
        <v>311</v>
      </c>
      <c r="B313">
        <v>3</v>
      </c>
      <c r="C313">
        <v>4</v>
      </c>
      <c r="D313">
        <v>2</v>
      </c>
      <c r="E313">
        <v>3</v>
      </c>
      <c r="F313">
        <v>4</v>
      </c>
      <c r="G313">
        <v>3</v>
      </c>
      <c r="H313">
        <v>4</v>
      </c>
      <c r="I313">
        <v>5</v>
      </c>
      <c r="J313">
        <v>2</v>
      </c>
      <c r="K313">
        <v>3</v>
      </c>
      <c r="L313">
        <v>5</v>
      </c>
      <c r="M313">
        <v>3</v>
      </c>
      <c r="N313" t="s">
        <v>21</v>
      </c>
      <c r="O313" t="s">
        <v>19</v>
      </c>
      <c r="P313" t="s">
        <v>24</v>
      </c>
      <c r="Q313">
        <v>1</v>
      </c>
      <c r="R313">
        <v>4</v>
      </c>
      <c r="S313">
        <v>4</v>
      </c>
      <c r="T313">
        <v>4</v>
      </c>
      <c r="U313">
        <v>4</v>
      </c>
      <c r="V313" t="s">
        <v>34</v>
      </c>
      <c r="W313">
        <v>3</v>
      </c>
      <c r="X313">
        <v>4</v>
      </c>
      <c r="Y313">
        <v>4</v>
      </c>
      <c r="Z313">
        <v>4</v>
      </c>
      <c r="AA313" t="s">
        <v>35</v>
      </c>
      <c r="AB313" t="s">
        <v>41</v>
      </c>
      <c r="AC313" t="s">
        <v>49</v>
      </c>
      <c r="AD313" t="s">
        <v>33</v>
      </c>
    </row>
    <row r="314" spans="1:30" ht="15" customHeight="1" x14ac:dyDescent="0.25">
      <c r="A314">
        <v>312</v>
      </c>
      <c r="B314">
        <v>2</v>
      </c>
      <c r="C314">
        <v>1</v>
      </c>
      <c r="D314">
        <v>2</v>
      </c>
      <c r="E314">
        <v>2</v>
      </c>
      <c r="F314">
        <v>2</v>
      </c>
      <c r="G314">
        <v>2</v>
      </c>
      <c r="H314">
        <v>3</v>
      </c>
      <c r="I314">
        <v>5</v>
      </c>
      <c r="J314">
        <v>2</v>
      </c>
      <c r="K314">
        <v>3</v>
      </c>
      <c r="L314">
        <v>3</v>
      </c>
      <c r="M314">
        <v>3</v>
      </c>
      <c r="N314" t="s">
        <v>18</v>
      </c>
      <c r="O314" t="s">
        <v>23</v>
      </c>
      <c r="P314" t="s">
        <v>20</v>
      </c>
      <c r="Q314">
        <v>3</v>
      </c>
      <c r="R314">
        <v>3</v>
      </c>
      <c r="S314">
        <v>3</v>
      </c>
      <c r="T314">
        <v>4</v>
      </c>
      <c r="U314">
        <v>4</v>
      </c>
      <c r="V314" t="s">
        <v>34</v>
      </c>
      <c r="W314">
        <v>1</v>
      </c>
      <c r="X314">
        <v>3</v>
      </c>
      <c r="Y314">
        <v>4</v>
      </c>
      <c r="Z314">
        <v>4</v>
      </c>
      <c r="AA314" t="s">
        <v>35</v>
      </c>
      <c r="AB314" t="s">
        <v>42</v>
      </c>
      <c r="AC314" t="s">
        <v>52</v>
      </c>
      <c r="AD314" t="s">
        <v>33</v>
      </c>
    </row>
    <row r="315" spans="1:30" ht="15" customHeight="1" x14ac:dyDescent="0.25">
      <c r="A315">
        <v>313</v>
      </c>
      <c r="B315">
        <v>2</v>
      </c>
      <c r="C315">
        <v>1</v>
      </c>
      <c r="D315">
        <v>1</v>
      </c>
      <c r="E315">
        <v>1</v>
      </c>
      <c r="F315">
        <v>1</v>
      </c>
      <c r="G315">
        <v>1</v>
      </c>
      <c r="H315">
        <v>2</v>
      </c>
      <c r="I315">
        <v>2</v>
      </c>
      <c r="J315">
        <v>1</v>
      </c>
      <c r="K315">
        <v>1</v>
      </c>
      <c r="L315">
        <v>3</v>
      </c>
      <c r="M315">
        <v>2</v>
      </c>
      <c r="N315" t="s">
        <v>18</v>
      </c>
      <c r="O315" t="s">
        <v>23</v>
      </c>
      <c r="P315" t="s">
        <v>20</v>
      </c>
      <c r="Q315">
        <v>4</v>
      </c>
      <c r="R315">
        <v>4</v>
      </c>
      <c r="S315">
        <v>4</v>
      </c>
      <c r="T315">
        <v>3</v>
      </c>
      <c r="U315">
        <v>4</v>
      </c>
      <c r="V315" t="s">
        <v>34</v>
      </c>
      <c r="W315">
        <v>2</v>
      </c>
      <c r="X315">
        <v>2</v>
      </c>
      <c r="Y315">
        <v>3</v>
      </c>
      <c r="Z315">
        <v>3</v>
      </c>
      <c r="AA315" t="s">
        <v>33</v>
      </c>
      <c r="AB315" t="s">
        <v>41</v>
      </c>
      <c r="AC315" t="s">
        <v>52</v>
      </c>
      <c r="AD315" t="s">
        <v>33</v>
      </c>
    </row>
    <row r="316" spans="1:30" ht="15" customHeight="1" x14ac:dyDescent="0.25">
      <c r="A316">
        <v>314</v>
      </c>
      <c r="B316">
        <v>3</v>
      </c>
      <c r="C316">
        <v>1</v>
      </c>
      <c r="D316">
        <v>1</v>
      </c>
      <c r="E316">
        <v>1</v>
      </c>
      <c r="F316">
        <v>3</v>
      </c>
      <c r="G316">
        <v>1</v>
      </c>
      <c r="H316">
        <v>3</v>
      </c>
      <c r="I316">
        <v>1</v>
      </c>
      <c r="J316">
        <v>1</v>
      </c>
      <c r="K316">
        <v>1</v>
      </c>
      <c r="L316">
        <v>3</v>
      </c>
      <c r="M316">
        <v>1</v>
      </c>
      <c r="N316" t="s">
        <v>18</v>
      </c>
      <c r="O316" t="s">
        <v>23</v>
      </c>
      <c r="P316" t="s">
        <v>20</v>
      </c>
      <c r="Q316">
        <v>5</v>
      </c>
      <c r="R316">
        <v>3</v>
      </c>
      <c r="S316">
        <v>3</v>
      </c>
      <c r="T316">
        <v>4</v>
      </c>
      <c r="U316">
        <v>4</v>
      </c>
      <c r="V316" t="s">
        <v>35</v>
      </c>
      <c r="W316">
        <v>2</v>
      </c>
      <c r="X316">
        <v>4</v>
      </c>
      <c r="Y316">
        <v>5</v>
      </c>
      <c r="Z316">
        <v>4</v>
      </c>
      <c r="AA316" t="s">
        <v>33</v>
      </c>
      <c r="AB316" t="s">
        <v>44</v>
      </c>
      <c r="AC316" t="s">
        <v>52</v>
      </c>
      <c r="AD316" t="s">
        <v>33</v>
      </c>
    </row>
    <row r="317" spans="1:30" ht="15" customHeight="1" x14ac:dyDescent="0.25">
      <c r="A317">
        <v>315</v>
      </c>
      <c r="B317">
        <v>3</v>
      </c>
      <c r="C317">
        <v>1</v>
      </c>
      <c r="D317">
        <v>1</v>
      </c>
      <c r="E317">
        <v>1</v>
      </c>
      <c r="F317">
        <v>2</v>
      </c>
      <c r="G317">
        <v>2</v>
      </c>
      <c r="H317">
        <v>3</v>
      </c>
      <c r="I317">
        <v>3</v>
      </c>
      <c r="J317">
        <v>1</v>
      </c>
      <c r="K317">
        <v>1</v>
      </c>
      <c r="L317">
        <v>3</v>
      </c>
      <c r="M317">
        <v>2</v>
      </c>
      <c r="N317" t="s">
        <v>18</v>
      </c>
      <c r="O317" t="s">
        <v>23</v>
      </c>
      <c r="P317" t="s">
        <v>20</v>
      </c>
      <c r="Q317">
        <v>4</v>
      </c>
      <c r="R317">
        <v>4</v>
      </c>
      <c r="S317">
        <v>3</v>
      </c>
      <c r="T317">
        <v>4</v>
      </c>
      <c r="U317">
        <v>5</v>
      </c>
      <c r="V317" t="s">
        <v>35</v>
      </c>
      <c r="W317">
        <v>4</v>
      </c>
      <c r="X317">
        <v>5</v>
      </c>
      <c r="Y317">
        <v>5</v>
      </c>
      <c r="Z317">
        <v>5</v>
      </c>
      <c r="AA317" t="s">
        <v>33</v>
      </c>
      <c r="AB317" t="s">
        <v>42</v>
      </c>
      <c r="AC317" t="s">
        <v>52</v>
      </c>
      <c r="AD317" t="s">
        <v>33</v>
      </c>
    </row>
    <row r="318" spans="1:30" ht="15" customHeight="1" x14ac:dyDescent="0.25">
      <c r="A318">
        <v>316</v>
      </c>
      <c r="B318">
        <v>2</v>
      </c>
      <c r="C318">
        <v>1</v>
      </c>
      <c r="D318">
        <v>1</v>
      </c>
      <c r="E318">
        <v>2</v>
      </c>
      <c r="F318">
        <v>2</v>
      </c>
      <c r="G318">
        <v>2</v>
      </c>
      <c r="H318">
        <v>2</v>
      </c>
      <c r="I318">
        <v>2</v>
      </c>
      <c r="J318">
        <v>1</v>
      </c>
      <c r="K318">
        <v>2</v>
      </c>
      <c r="L318">
        <v>3</v>
      </c>
      <c r="M318">
        <v>2</v>
      </c>
      <c r="N318" t="s">
        <v>18</v>
      </c>
      <c r="O318" t="s">
        <v>23</v>
      </c>
      <c r="P318" t="s">
        <v>20</v>
      </c>
      <c r="Q318">
        <v>4</v>
      </c>
      <c r="R318">
        <v>4</v>
      </c>
      <c r="S318">
        <v>4</v>
      </c>
      <c r="T318">
        <v>4</v>
      </c>
      <c r="U318">
        <v>4</v>
      </c>
      <c r="V318" t="s">
        <v>35</v>
      </c>
      <c r="W318">
        <v>3</v>
      </c>
      <c r="X318">
        <v>4</v>
      </c>
      <c r="Y318">
        <v>4</v>
      </c>
      <c r="Z318">
        <v>3</v>
      </c>
      <c r="AA318" t="s">
        <v>34</v>
      </c>
      <c r="AB318" t="s">
        <v>42</v>
      </c>
      <c r="AC318" t="s">
        <v>52</v>
      </c>
      <c r="AD318" t="s">
        <v>33</v>
      </c>
    </row>
    <row r="319" spans="1:30" ht="15" customHeight="1" x14ac:dyDescent="0.25">
      <c r="A319">
        <v>317</v>
      </c>
      <c r="B319">
        <v>1</v>
      </c>
      <c r="C319">
        <v>1</v>
      </c>
      <c r="D319">
        <v>1</v>
      </c>
      <c r="E319">
        <v>1</v>
      </c>
      <c r="F319">
        <v>1</v>
      </c>
      <c r="G319">
        <v>1</v>
      </c>
      <c r="H319">
        <v>3</v>
      </c>
      <c r="I319">
        <v>3</v>
      </c>
      <c r="J319">
        <v>1</v>
      </c>
      <c r="K319">
        <v>1</v>
      </c>
      <c r="L319">
        <v>1</v>
      </c>
      <c r="M319">
        <v>2</v>
      </c>
      <c r="N319" t="s">
        <v>18</v>
      </c>
      <c r="O319" t="s">
        <v>23</v>
      </c>
      <c r="P319" t="s">
        <v>20</v>
      </c>
      <c r="Q319">
        <v>4</v>
      </c>
      <c r="R319">
        <v>4</v>
      </c>
      <c r="S319">
        <v>4</v>
      </c>
      <c r="T319">
        <v>5</v>
      </c>
      <c r="U319">
        <v>4</v>
      </c>
      <c r="V319" t="s">
        <v>34</v>
      </c>
      <c r="W319">
        <v>4</v>
      </c>
      <c r="X319">
        <v>4</v>
      </c>
      <c r="Y319">
        <v>4</v>
      </c>
      <c r="Z319">
        <v>4</v>
      </c>
      <c r="AA319" t="s">
        <v>34</v>
      </c>
      <c r="AB319" t="s">
        <v>42</v>
      </c>
      <c r="AC319" t="s">
        <v>52</v>
      </c>
      <c r="AD319" t="s">
        <v>33</v>
      </c>
    </row>
    <row r="320" spans="1:30" ht="15" customHeight="1" x14ac:dyDescent="0.25">
      <c r="A320">
        <v>318</v>
      </c>
      <c r="B320">
        <v>3</v>
      </c>
      <c r="C320">
        <v>1</v>
      </c>
      <c r="D320">
        <v>1</v>
      </c>
      <c r="E320">
        <v>1</v>
      </c>
      <c r="F320">
        <v>1</v>
      </c>
      <c r="G320">
        <v>1</v>
      </c>
      <c r="H320">
        <v>3</v>
      </c>
      <c r="I320">
        <v>3</v>
      </c>
      <c r="J320">
        <v>1</v>
      </c>
      <c r="K320">
        <v>2</v>
      </c>
      <c r="L320">
        <v>3</v>
      </c>
      <c r="M320">
        <v>3</v>
      </c>
      <c r="N320" t="s">
        <v>18</v>
      </c>
      <c r="O320" t="s">
        <v>23</v>
      </c>
      <c r="P320" t="s">
        <v>20</v>
      </c>
      <c r="Q320">
        <v>3</v>
      </c>
      <c r="R320">
        <v>4</v>
      </c>
      <c r="S320">
        <v>3</v>
      </c>
      <c r="T320">
        <v>5</v>
      </c>
      <c r="U320">
        <v>3</v>
      </c>
      <c r="V320" t="s">
        <v>35</v>
      </c>
      <c r="W320">
        <v>2</v>
      </c>
      <c r="X320">
        <v>4</v>
      </c>
      <c r="Y320">
        <v>5</v>
      </c>
      <c r="Z320">
        <v>5</v>
      </c>
      <c r="AA320" t="s">
        <v>34</v>
      </c>
      <c r="AB320" t="s">
        <v>41</v>
      </c>
      <c r="AC320" t="s">
        <v>52</v>
      </c>
      <c r="AD320" t="s">
        <v>33</v>
      </c>
    </row>
    <row r="321" spans="1:30" ht="15" customHeight="1" x14ac:dyDescent="0.25">
      <c r="A321">
        <v>319</v>
      </c>
      <c r="B321">
        <v>1</v>
      </c>
      <c r="C321">
        <v>1</v>
      </c>
      <c r="D321">
        <v>1</v>
      </c>
      <c r="E321">
        <v>1</v>
      </c>
      <c r="F321">
        <v>1</v>
      </c>
      <c r="G321">
        <v>1</v>
      </c>
      <c r="H321">
        <v>3</v>
      </c>
      <c r="I321">
        <v>3</v>
      </c>
      <c r="J321">
        <v>1</v>
      </c>
      <c r="K321">
        <v>1</v>
      </c>
      <c r="L321">
        <v>3</v>
      </c>
      <c r="M321">
        <v>3</v>
      </c>
      <c r="N321" t="s">
        <v>18</v>
      </c>
      <c r="O321" t="s">
        <v>23</v>
      </c>
      <c r="P321" t="s">
        <v>20</v>
      </c>
      <c r="Q321">
        <v>4</v>
      </c>
      <c r="R321">
        <v>3</v>
      </c>
      <c r="S321">
        <v>3</v>
      </c>
      <c r="T321">
        <v>3</v>
      </c>
      <c r="U321">
        <v>4</v>
      </c>
      <c r="V321" t="s">
        <v>33</v>
      </c>
      <c r="W321">
        <v>5</v>
      </c>
      <c r="X321">
        <v>5</v>
      </c>
      <c r="Y321">
        <v>5</v>
      </c>
      <c r="Z321">
        <v>5</v>
      </c>
      <c r="AA321" t="s">
        <v>33</v>
      </c>
      <c r="AB321" t="s">
        <v>41</v>
      </c>
      <c r="AC321" t="s">
        <v>52</v>
      </c>
      <c r="AD321" t="s">
        <v>33</v>
      </c>
    </row>
    <row r="322" spans="1:30" ht="15" customHeight="1" x14ac:dyDescent="0.25">
      <c r="A322">
        <v>320</v>
      </c>
      <c r="B322">
        <v>1</v>
      </c>
      <c r="C322">
        <v>1</v>
      </c>
      <c r="D322">
        <v>1</v>
      </c>
      <c r="E322">
        <v>1</v>
      </c>
      <c r="F322">
        <v>1</v>
      </c>
      <c r="G322">
        <v>1</v>
      </c>
      <c r="H322">
        <v>2</v>
      </c>
      <c r="I322">
        <v>2</v>
      </c>
      <c r="J322">
        <v>1</v>
      </c>
      <c r="K322">
        <v>2</v>
      </c>
      <c r="L322">
        <v>2</v>
      </c>
      <c r="M322">
        <v>2</v>
      </c>
      <c r="N322" t="s">
        <v>18</v>
      </c>
      <c r="O322" t="s">
        <v>23</v>
      </c>
      <c r="P322" t="s">
        <v>20</v>
      </c>
      <c r="Q322">
        <v>3</v>
      </c>
      <c r="R322">
        <v>3</v>
      </c>
      <c r="S322">
        <v>3</v>
      </c>
      <c r="T322">
        <v>3</v>
      </c>
      <c r="U322">
        <v>4</v>
      </c>
      <c r="V322" t="s">
        <v>34</v>
      </c>
      <c r="W322">
        <v>5</v>
      </c>
      <c r="X322">
        <v>5</v>
      </c>
      <c r="Y322">
        <v>5</v>
      </c>
      <c r="Z322">
        <v>5</v>
      </c>
      <c r="AA322" t="s">
        <v>35</v>
      </c>
      <c r="AB322" t="s">
        <v>41</v>
      </c>
      <c r="AC322" t="s">
        <v>52</v>
      </c>
      <c r="AD322" t="s">
        <v>33</v>
      </c>
    </row>
    <row r="323" spans="1:30" ht="15" customHeight="1" x14ac:dyDescent="0.25">
      <c r="A323">
        <v>321</v>
      </c>
      <c r="B323">
        <v>2</v>
      </c>
      <c r="C323">
        <v>1</v>
      </c>
      <c r="D323">
        <v>1</v>
      </c>
      <c r="E323">
        <v>1</v>
      </c>
      <c r="F323">
        <v>1</v>
      </c>
      <c r="G323">
        <v>2</v>
      </c>
      <c r="H323">
        <v>3</v>
      </c>
      <c r="I323">
        <v>3</v>
      </c>
      <c r="J323">
        <v>1</v>
      </c>
      <c r="K323">
        <v>2</v>
      </c>
      <c r="L323">
        <v>4</v>
      </c>
      <c r="M323">
        <v>4</v>
      </c>
      <c r="N323" t="s">
        <v>18</v>
      </c>
      <c r="O323" t="s">
        <v>23</v>
      </c>
      <c r="P323" t="s">
        <v>20</v>
      </c>
      <c r="Q323">
        <v>4</v>
      </c>
      <c r="R323">
        <v>3</v>
      </c>
      <c r="S323">
        <v>4</v>
      </c>
      <c r="T323">
        <v>4</v>
      </c>
      <c r="U323">
        <v>4</v>
      </c>
      <c r="V323" t="s">
        <v>34</v>
      </c>
      <c r="W323">
        <v>3</v>
      </c>
      <c r="X323">
        <v>4</v>
      </c>
      <c r="Y323">
        <v>4</v>
      </c>
      <c r="Z323">
        <v>3</v>
      </c>
      <c r="AA323" t="s">
        <v>33</v>
      </c>
      <c r="AB323" t="s">
        <v>41</v>
      </c>
      <c r="AC323" t="s">
        <v>52</v>
      </c>
      <c r="AD323" t="s">
        <v>33</v>
      </c>
    </row>
    <row r="324" spans="1:30" ht="15" customHeight="1" x14ac:dyDescent="0.25">
      <c r="A324">
        <v>322</v>
      </c>
      <c r="B324">
        <v>3</v>
      </c>
      <c r="C324">
        <v>1</v>
      </c>
      <c r="D324">
        <v>1</v>
      </c>
      <c r="E324">
        <v>1</v>
      </c>
      <c r="F324">
        <v>2</v>
      </c>
      <c r="G324">
        <v>2</v>
      </c>
      <c r="H324">
        <v>3</v>
      </c>
      <c r="I324">
        <v>3</v>
      </c>
      <c r="J324">
        <v>1</v>
      </c>
      <c r="K324">
        <v>2</v>
      </c>
      <c r="L324">
        <v>3</v>
      </c>
      <c r="M324">
        <v>1</v>
      </c>
      <c r="N324" t="s">
        <v>21</v>
      </c>
      <c r="O324" t="s">
        <v>23</v>
      </c>
      <c r="P324" t="s">
        <v>20</v>
      </c>
      <c r="Q324">
        <v>4</v>
      </c>
      <c r="R324">
        <v>4</v>
      </c>
      <c r="S324">
        <v>5</v>
      </c>
      <c r="T324">
        <v>5</v>
      </c>
      <c r="U324">
        <v>3</v>
      </c>
      <c r="V324" t="s">
        <v>34</v>
      </c>
      <c r="W324">
        <v>2</v>
      </c>
      <c r="X324">
        <v>3</v>
      </c>
      <c r="Y324">
        <v>4</v>
      </c>
      <c r="Z324">
        <v>4</v>
      </c>
      <c r="AA324" t="s">
        <v>33</v>
      </c>
      <c r="AB324" t="s">
        <v>42</v>
      </c>
      <c r="AC324" t="s">
        <v>51</v>
      </c>
      <c r="AD324" t="s">
        <v>33</v>
      </c>
    </row>
    <row r="325" spans="1:30" ht="15" customHeight="1" x14ac:dyDescent="0.25">
      <c r="A325">
        <v>323</v>
      </c>
      <c r="B325">
        <v>4</v>
      </c>
      <c r="C325">
        <v>1</v>
      </c>
      <c r="D325">
        <v>1</v>
      </c>
      <c r="E325">
        <v>2</v>
      </c>
      <c r="F325">
        <v>3</v>
      </c>
      <c r="G325">
        <v>2</v>
      </c>
      <c r="H325">
        <v>4</v>
      </c>
      <c r="I325">
        <v>5</v>
      </c>
      <c r="J325">
        <v>1</v>
      </c>
      <c r="K325">
        <v>2</v>
      </c>
      <c r="L325">
        <v>4</v>
      </c>
      <c r="M325">
        <v>2</v>
      </c>
      <c r="N325" t="s">
        <v>21</v>
      </c>
      <c r="O325" t="s">
        <v>23</v>
      </c>
      <c r="P325" t="s">
        <v>20</v>
      </c>
      <c r="Q325">
        <v>5</v>
      </c>
      <c r="R325">
        <v>5</v>
      </c>
      <c r="S325">
        <v>5</v>
      </c>
      <c r="T325">
        <v>4</v>
      </c>
      <c r="U325">
        <v>5</v>
      </c>
      <c r="V325" t="s">
        <v>35</v>
      </c>
      <c r="W325">
        <v>3</v>
      </c>
      <c r="X325">
        <v>5</v>
      </c>
      <c r="Y325">
        <v>5</v>
      </c>
      <c r="Z325">
        <v>4</v>
      </c>
      <c r="AA325" t="s">
        <v>33</v>
      </c>
      <c r="AB325" t="s">
        <v>41</v>
      </c>
      <c r="AC325" t="s">
        <v>49</v>
      </c>
      <c r="AD325" t="s">
        <v>33</v>
      </c>
    </row>
    <row r="326" spans="1:30" ht="15" customHeight="1" x14ac:dyDescent="0.25">
      <c r="A326">
        <v>324</v>
      </c>
      <c r="B326">
        <v>3</v>
      </c>
      <c r="C326">
        <v>1</v>
      </c>
      <c r="D326">
        <v>1</v>
      </c>
      <c r="E326">
        <v>1</v>
      </c>
      <c r="F326">
        <v>2</v>
      </c>
      <c r="G326">
        <v>1</v>
      </c>
      <c r="H326">
        <v>3</v>
      </c>
      <c r="I326">
        <v>4</v>
      </c>
      <c r="J326">
        <v>1</v>
      </c>
      <c r="K326">
        <v>3</v>
      </c>
      <c r="L326">
        <v>3</v>
      </c>
      <c r="M326">
        <v>3</v>
      </c>
      <c r="N326" t="s">
        <v>21</v>
      </c>
      <c r="O326" t="s">
        <v>23</v>
      </c>
      <c r="P326" t="s">
        <v>20</v>
      </c>
      <c r="Q326">
        <v>4</v>
      </c>
      <c r="R326">
        <v>4</v>
      </c>
      <c r="S326">
        <v>4</v>
      </c>
      <c r="T326">
        <v>5</v>
      </c>
      <c r="U326">
        <v>5</v>
      </c>
      <c r="V326" t="s">
        <v>35</v>
      </c>
      <c r="W326">
        <v>2</v>
      </c>
      <c r="X326">
        <v>4</v>
      </c>
      <c r="Y326">
        <v>4</v>
      </c>
      <c r="Z326">
        <v>5</v>
      </c>
      <c r="AA326" t="s">
        <v>34</v>
      </c>
      <c r="AB326" t="s">
        <v>41</v>
      </c>
      <c r="AC326" t="s">
        <v>49</v>
      </c>
      <c r="AD326" t="s">
        <v>33</v>
      </c>
    </row>
    <row r="327" spans="1:30" ht="15" customHeight="1" x14ac:dyDescent="0.25">
      <c r="A327">
        <v>325</v>
      </c>
      <c r="B327">
        <v>2</v>
      </c>
      <c r="C327">
        <v>1</v>
      </c>
      <c r="D327">
        <v>1</v>
      </c>
      <c r="E327">
        <v>2</v>
      </c>
      <c r="F327">
        <v>3</v>
      </c>
      <c r="G327">
        <v>2</v>
      </c>
      <c r="H327">
        <v>3</v>
      </c>
      <c r="I327">
        <v>3</v>
      </c>
      <c r="J327">
        <v>1</v>
      </c>
      <c r="K327">
        <v>3</v>
      </c>
      <c r="L327">
        <v>4</v>
      </c>
      <c r="M327">
        <v>2</v>
      </c>
      <c r="N327" t="s">
        <v>22</v>
      </c>
      <c r="O327" t="s">
        <v>23</v>
      </c>
      <c r="P327" t="s">
        <v>20</v>
      </c>
      <c r="Q327">
        <v>4</v>
      </c>
      <c r="R327">
        <v>4</v>
      </c>
      <c r="S327">
        <v>4</v>
      </c>
      <c r="T327">
        <v>3</v>
      </c>
      <c r="U327">
        <v>4</v>
      </c>
      <c r="V327" t="s">
        <v>33</v>
      </c>
      <c r="W327">
        <v>2</v>
      </c>
      <c r="X327">
        <v>5</v>
      </c>
      <c r="Y327">
        <v>2</v>
      </c>
      <c r="Z327">
        <v>5</v>
      </c>
      <c r="AA327" t="s">
        <v>34</v>
      </c>
      <c r="AB327" t="s">
        <v>41</v>
      </c>
      <c r="AC327" t="s">
        <v>51</v>
      </c>
      <c r="AD327" t="s">
        <v>35</v>
      </c>
    </row>
    <row r="328" spans="1:30" ht="15" customHeight="1" x14ac:dyDescent="0.25">
      <c r="A328">
        <v>326</v>
      </c>
      <c r="B328">
        <v>2</v>
      </c>
      <c r="C328">
        <v>1</v>
      </c>
      <c r="D328">
        <v>1</v>
      </c>
      <c r="E328">
        <v>1</v>
      </c>
      <c r="F328">
        <v>2</v>
      </c>
      <c r="G328">
        <v>2</v>
      </c>
      <c r="H328">
        <v>2</v>
      </c>
      <c r="I328">
        <v>3</v>
      </c>
      <c r="J328">
        <v>1</v>
      </c>
      <c r="K328">
        <v>1</v>
      </c>
      <c r="L328">
        <v>4</v>
      </c>
      <c r="M328">
        <v>3</v>
      </c>
      <c r="N328" t="s">
        <v>18</v>
      </c>
      <c r="O328" t="s">
        <v>19</v>
      </c>
      <c r="P328" t="s">
        <v>20</v>
      </c>
      <c r="Q328">
        <v>4</v>
      </c>
      <c r="R328">
        <v>4</v>
      </c>
      <c r="S328">
        <v>4</v>
      </c>
      <c r="T328">
        <v>4</v>
      </c>
      <c r="U328">
        <v>4</v>
      </c>
      <c r="V328" t="s">
        <v>33</v>
      </c>
      <c r="W328">
        <v>1</v>
      </c>
      <c r="X328">
        <v>3</v>
      </c>
      <c r="Y328">
        <v>4</v>
      </c>
      <c r="Z328">
        <v>2</v>
      </c>
      <c r="AA328" t="s">
        <v>34</v>
      </c>
      <c r="AB328" t="s">
        <v>42</v>
      </c>
      <c r="AC328" t="s">
        <v>52</v>
      </c>
      <c r="AD328" t="s">
        <v>33</v>
      </c>
    </row>
    <row r="329" spans="1:30" ht="15" customHeight="1" x14ac:dyDescent="0.25">
      <c r="A329">
        <v>327</v>
      </c>
      <c r="B329">
        <v>3</v>
      </c>
      <c r="C329">
        <v>1</v>
      </c>
      <c r="D329">
        <v>1</v>
      </c>
      <c r="E329">
        <v>2</v>
      </c>
      <c r="F329">
        <v>2</v>
      </c>
      <c r="G329">
        <v>2</v>
      </c>
      <c r="H329">
        <v>3</v>
      </c>
      <c r="I329">
        <v>2</v>
      </c>
      <c r="J329">
        <v>1</v>
      </c>
      <c r="K329">
        <v>2</v>
      </c>
      <c r="L329">
        <v>2</v>
      </c>
      <c r="M329">
        <v>2</v>
      </c>
      <c r="N329" t="s">
        <v>18</v>
      </c>
      <c r="O329" t="s">
        <v>19</v>
      </c>
      <c r="P329" t="s">
        <v>20</v>
      </c>
      <c r="Q329">
        <v>4</v>
      </c>
      <c r="R329">
        <v>4</v>
      </c>
      <c r="S329">
        <v>4</v>
      </c>
      <c r="T329">
        <v>4</v>
      </c>
      <c r="U329">
        <v>4</v>
      </c>
      <c r="V329" t="s">
        <v>33</v>
      </c>
      <c r="W329">
        <v>3</v>
      </c>
      <c r="X329">
        <v>4</v>
      </c>
      <c r="Y329">
        <v>4</v>
      </c>
      <c r="Z329">
        <v>4</v>
      </c>
      <c r="AA329" t="s">
        <v>35</v>
      </c>
      <c r="AB329" t="s">
        <v>44</v>
      </c>
      <c r="AC329" t="s">
        <v>52</v>
      </c>
      <c r="AD329" t="s">
        <v>33</v>
      </c>
    </row>
    <row r="330" spans="1:30" ht="15" customHeight="1" x14ac:dyDescent="0.25">
      <c r="A330">
        <v>328</v>
      </c>
      <c r="B330">
        <v>3</v>
      </c>
      <c r="C330">
        <v>1</v>
      </c>
      <c r="D330">
        <v>1</v>
      </c>
      <c r="E330">
        <v>2</v>
      </c>
      <c r="F330">
        <v>4</v>
      </c>
      <c r="G330">
        <v>1</v>
      </c>
      <c r="H330">
        <v>3</v>
      </c>
      <c r="I330">
        <v>2</v>
      </c>
      <c r="J330">
        <v>1</v>
      </c>
      <c r="K330">
        <v>2</v>
      </c>
      <c r="L330">
        <v>5</v>
      </c>
      <c r="M330">
        <v>3</v>
      </c>
      <c r="N330" t="s">
        <v>22</v>
      </c>
      <c r="O330" t="s">
        <v>19</v>
      </c>
      <c r="P330" t="s">
        <v>20</v>
      </c>
      <c r="Q330">
        <v>4</v>
      </c>
      <c r="R330">
        <v>4</v>
      </c>
      <c r="S330">
        <v>4</v>
      </c>
      <c r="T330">
        <v>4</v>
      </c>
      <c r="U330">
        <v>4</v>
      </c>
      <c r="V330" t="s">
        <v>33</v>
      </c>
      <c r="W330">
        <v>1</v>
      </c>
      <c r="X330">
        <v>1</v>
      </c>
      <c r="Y330">
        <v>1</v>
      </c>
      <c r="Z330">
        <v>1</v>
      </c>
      <c r="AA330" t="s">
        <v>34</v>
      </c>
      <c r="AB330" t="s">
        <v>42</v>
      </c>
      <c r="AC330" t="s">
        <v>52</v>
      </c>
      <c r="AD330" t="s">
        <v>33</v>
      </c>
    </row>
    <row r="331" spans="1:30" ht="15" customHeight="1" x14ac:dyDescent="0.25">
      <c r="A331">
        <v>329</v>
      </c>
      <c r="B331">
        <v>3</v>
      </c>
      <c r="C331">
        <v>1</v>
      </c>
      <c r="D331">
        <v>1</v>
      </c>
      <c r="E331">
        <v>1</v>
      </c>
      <c r="F331">
        <v>2</v>
      </c>
      <c r="G331">
        <v>2</v>
      </c>
      <c r="H331">
        <v>3</v>
      </c>
      <c r="I331">
        <v>2</v>
      </c>
      <c r="J331">
        <v>1</v>
      </c>
      <c r="K331">
        <v>2</v>
      </c>
      <c r="L331">
        <v>3</v>
      </c>
      <c r="M331">
        <v>3</v>
      </c>
      <c r="N331" t="s">
        <v>22</v>
      </c>
      <c r="O331" t="s">
        <v>19</v>
      </c>
      <c r="P331" t="s">
        <v>20</v>
      </c>
      <c r="Q331">
        <v>4</v>
      </c>
      <c r="R331">
        <v>4</v>
      </c>
      <c r="S331">
        <v>5</v>
      </c>
      <c r="T331">
        <v>5</v>
      </c>
      <c r="U331">
        <v>5</v>
      </c>
      <c r="V331" t="s">
        <v>34</v>
      </c>
      <c r="W331">
        <v>4</v>
      </c>
      <c r="X331">
        <v>5</v>
      </c>
      <c r="Y331">
        <v>5</v>
      </c>
      <c r="Z331">
        <v>5</v>
      </c>
      <c r="AA331" t="s">
        <v>33</v>
      </c>
      <c r="AB331" t="s">
        <v>43</v>
      </c>
      <c r="AC331" t="s">
        <v>51</v>
      </c>
      <c r="AD331" t="s">
        <v>35</v>
      </c>
    </row>
    <row r="332" spans="1:30" ht="15" customHeight="1" x14ac:dyDescent="0.25">
      <c r="A332">
        <v>330</v>
      </c>
      <c r="B332">
        <v>1</v>
      </c>
      <c r="C332">
        <v>1</v>
      </c>
      <c r="D332">
        <v>1</v>
      </c>
      <c r="E332">
        <v>1</v>
      </c>
      <c r="F332">
        <v>1</v>
      </c>
      <c r="G332">
        <v>2</v>
      </c>
      <c r="H332">
        <v>1</v>
      </c>
      <c r="I332">
        <v>2</v>
      </c>
      <c r="J332">
        <v>1</v>
      </c>
      <c r="K332">
        <v>1</v>
      </c>
      <c r="L332">
        <v>1</v>
      </c>
      <c r="M332">
        <v>2</v>
      </c>
      <c r="N332" t="s">
        <v>22</v>
      </c>
      <c r="O332" t="s">
        <v>19</v>
      </c>
      <c r="P332" t="s">
        <v>20</v>
      </c>
      <c r="Q332">
        <v>5</v>
      </c>
      <c r="R332">
        <v>4</v>
      </c>
      <c r="S332">
        <v>4</v>
      </c>
      <c r="T332">
        <v>3</v>
      </c>
      <c r="U332">
        <v>3</v>
      </c>
      <c r="V332" t="s">
        <v>34</v>
      </c>
      <c r="W332">
        <v>2</v>
      </c>
      <c r="X332">
        <v>4</v>
      </c>
      <c r="Y332">
        <v>3</v>
      </c>
      <c r="Z332">
        <v>4</v>
      </c>
      <c r="AA332" t="s">
        <v>33</v>
      </c>
      <c r="AB332" t="s">
        <v>42</v>
      </c>
      <c r="AC332" t="s">
        <v>52</v>
      </c>
      <c r="AD332" t="s">
        <v>33</v>
      </c>
    </row>
    <row r="333" spans="1:30" ht="15" customHeight="1" x14ac:dyDescent="0.25">
      <c r="A333">
        <v>331</v>
      </c>
      <c r="B333">
        <v>2</v>
      </c>
      <c r="C333">
        <v>1</v>
      </c>
      <c r="D333">
        <v>1</v>
      </c>
      <c r="E333">
        <v>1</v>
      </c>
      <c r="F333">
        <v>3</v>
      </c>
      <c r="G333">
        <v>3</v>
      </c>
      <c r="H333">
        <v>2</v>
      </c>
      <c r="I333">
        <v>2</v>
      </c>
      <c r="J333">
        <v>1</v>
      </c>
      <c r="K333">
        <v>3</v>
      </c>
      <c r="L333">
        <v>4</v>
      </c>
      <c r="M333">
        <v>4</v>
      </c>
      <c r="N333" t="s">
        <v>22</v>
      </c>
      <c r="O333" t="s">
        <v>19</v>
      </c>
      <c r="P333" t="s">
        <v>20</v>
      </c>
      <c r="Q333">
        <v>4</v>
      </c>
      <c r="R333">
        <v>4</v>
      </c>
      <c r="S333">
        <v>4</v>
      </c>
      <c r="T333">
        <v>4</v>
      </c>
      <c r="U333">
        <v>5</v>
      </c>
      <c r="V333" t="s">
        <v>34</v>
      </c>
      <c r="W333">
        <v>2</v>
      </c>
      <c r="X333">
        <v>4</v>
      </c>
      <c r="Y333">
        <v>4</v>
      </c>
      <c r="Z333">
        <v>5</v>
      </c>
      <c r="AA333" t="s">
        <v>33</v>
      </c>
      <c r="AB333" t="s">
        <v>43</v>
      </c>
      <c r="AC333" t="s">
        <v>51</v>
      </c>
      <c r="AD333" t="s">
        <v>33</v>
      </c>
    </row>
    <row r="334" spans="1:30" ht="15" customHeight="1" x14ac:dyDescent="0.25">
      <c r="A334">
        <v>332</v>
      </c>
      <c r="B334">
        <v>3</v>
      </c>
      <c r="C334">
        <v>1</v>
      </c>
      <c r="D334">
        <v>1</v>
      </c>
      <c r="E334">
        <v>1</v>
      </c>
      <c r="F334">
        <v>2</v>
      </c>
      <c r="G334">
        <v>2</v>
      </c>
      <c r="H334">
        <v>3</v>
      </c>
      <c r="I334">
        <v>3</v>
      </c>
      <c r="J334">
        <v>1</v>
      </c>
      <c r="K334">
        <v>2</v>
      </c>
      <c r="L334">
        <v>3</v>
      </c>
      <c r="M334">
        <v>3</v>
      </c>
      <c r="N334" t="s">
        <v>18</v>
      </c>
      <c r="O334" t="s">
        <v>23</v>
      </c>
      <c r="P334" t="s">
        <v>24</v>
      </c>
      <c r="Q334">
        <v>1</v>
      </c>
      <c r="R334">
        <v>2</v>
      </c>
      <c r="S334">
        <v>2</v>
      </c>
      <c r="T334">
        <v>4</v>
      </c>
      <c r="U334">
        <v>4</v>
      </c>
      <c r="V334" t="s">
        <v>35</v>
      </c>
      <c r="W334">
        <v>3</v>
      </c>
      <c r="X334">
        <v>4</v>
      </c>
      <c r="Y334">
        <v>4</v>
      </c>
      <c r="Z334">
        <v>4</v>
      </c>
      <c r="AA334" t="s">
        <v>34</v>
      </c>
      <c r="AB334" t="s">
        <v>42</v>
      </c>
      <c r="AC334" t="s">
        <v>52</v>
      </c>
      <c r="AD334" t="s">
        <v>33</v>
      </c>
    </row>
    <row r="335" spans="1:30" ht="15" customHeight="1" x14ac:dyDescent="0.25">
      <c r="A335">
        <v>333</v>
      </c>
      <c r="B335">
        <v>3</v>
      </c>
      <c r="C335">
        <v>1</v>
      </c>
      <c r="D335">
        <v>1</v>
      </c>
      <c r="E335">
        <v>2</v>
      </c>
      <c r="F335">
        <v>1</v>
      </c>
      <c r="G335">
        <v>2</v>
      </c>
      <c r="H335">
        <v>3</v>
      </c>
      <c r="I335">
        <v>2</v>
      </c>
      <c r="J335">
        <v>1</v>
      </c>
      <c r="K335">
        <v>2</v>
      </c>
      <c r="L335">
        <v>3</v>
      </c>
      <c r="M335">
        <v>3</v>
      </c>
      <c r="N335" t="s">
        <v>18</v>
      </c>
      <c r="O335" t="s">
        <v>23</v>
      </c>
      <c r="P335" t="s">
        <v>24</v>
      </c>
      <c r="Q335">
        <v>1</v>
      </c>
      <c r="R335">
        <v>4</v>
      </c>
      <c r="S335">
        <v>4</v>
      </c>
      <c r="T335">
        <v>5</v>
      </c>
      <c r="U335">
        <v>5</v>
      </c>
      <c r="V335" t="s">
        <v>35</v>
      </c>
      <c r="W335">
        <v>5</v>
      </c>
      <c r="X335">
        <v>5</v>
      </c>
      <c r="Y335">
        <v>5</v>
      </c>
      <c r="Z335">
        <v>5</v>
      </c>
      <c r="AA335" t="s">
        <v>34</v>
      </c>
      <c r="AB335" t="s">
        <v>42</v>
      </c>
      <c r="AC335" t="s">
        <v>52</v>
      </c>
      <c r="AD335" t="s">
        <v>33</v>
      </c>
    </row>
    <row r="336" spans="1:30" ht="15" customHeight="1" x14ac:dyDescent="0.25">
      <c r="A336">
        <v>334</v>
      </c>
      <c r="B336">
        <v>2</v>
      </c>
      <c r="C336">
        <v>1</v>
      </c>
      <c r="D336">
        <v>1</v>
      </c>
      <c r="E336">
        <v>1</v>
      </c>
      <c r="F336">
        <v>1</v>
      </c>
      <c r="G336">
        <v>1</v>
      </c>
      <c r="H336">
        <v>3</v>
      </c>
      <c r="I336">
        <v>2</v>
      </c>
      <c r="J336">
        <v>1</v>
      </c>
      <c r="K336">
        <v>3</v>
      </c>
      <c r="L336">
        <v>3</v>
      </c>
      <c r="M336">
        <v>2</v>
      </c>
      <c r="N336" t="s">
        <v>21</v>
      </c>
      <c r="O336" t="s">
        <v>23</v>
      </c>
      <c r="P336" t="s">
        <v>24</v>
      </c>
      <c r="Q336">
        <v>1</v>
      </c>
      <c r="R336">
        <v>1</v>
      </c>
      <c r="S336">
        <v>2</v>
      </c>
      <c r="T336">
        <v>3</v>
      </c>
      <c r="U336">
        <v>4</v>
      </c>
      <c r="V336" t="s">
        <v>33</v>
      </c>
      <c r="W336">
        <v>4</v>
      </c>
      <c r="X336">
        <v>4</v>
      </c>
      <c r="Y336">
        <v>4</v>
      </c>
      <c r="Z336">
        <v>4</v>
      </c>
      <c r="AA336" t="s">
        <v>34</v>
      </c>
      <c r="AB336" t="s">
        <v>41</v>
      </c>
      <c r="AC336" t="s">
        <v>49</v>
      </c>
      <c r="AD336" t="s">
        <v>33</v>
      </c>
    </row>
    <row r="337" spans="1:30" ht="15" customHeight="1" x14ac:dyDescent="0.25">
      <c r="A337">
        <v>335</v>
      </c>
      <c r="B337">
        <v>2</v>
      </c>
      <c r="C337">
        <v>1</v>
      </c>
      <c r="D337">
        <v>1</v>
      </c>
      <c r="E337">
        <v>1</v>
      </c>
      <c r="F337">
        <v>1</v>
      </c>
      <c r="G337">
        <v>2</v>
      </c>
      <c r="H337">
        <v>4</v>
      </c>
      <c r="I337">
        <v>2</v>
      </c>
      <c r="J337">
        <v>1</v>
      </c>
      <c r="K337">
        <v>3</v>
      </c>
      <c r="L337">
        <v>4</v>
      </c>
      <c r="M337">
        <v>3</v>
      </c>
      <c r="N337" t="s">
        <v>21</v>
      </c>
      <c r="O337" t="s">
        <v>19</v>
      </c>
      <c r="P337" t="s">
        <v>24</v>
      </c>
      <c r="Q337">
        <v>3</v>
      </c>
      <c r="R337">
        <v>3</v>
      </c>
      <c r="S337">
        <v>3</v>
      </c>
      <c r="T337">
        <v>4</v>
      </c>
      <c r="U337">
        <v>4</v>
      </c>
      <c r="V337" t="s">
        <v>33</v>
      </c>
      <c r="W337">
        <v>2</v>
      </c>
      <c r="X337">
        <v>5</v>
      </c>
      <c r="Y337">
        <v>4</v>
      </c>
      <c r="Z337">
        <v>4</v>
      </c>
      <c r="AA337" t="s">
        <v>35</v>
      </c>
      <c r="AB337" t="s">
        <v>41</v>
      </c>
      <c r="AC337" t="s">
        <v>49</v>
      </c>
      <c r="AD337" t="s">
        <v>33</v>
      </c>
    </row>
    <row r="338" spans="1:30" ht="15" customHeight="1" x14ac:dyDescent="0.25">
      <c r="A338">
        <v>336</v>
      </c>
      <c r="B338">
        <v>2</v>
      </c>
      <c r="C338">
        <v>1</v>
      </c>
      <c r="D338">
        <v>1</v>
      </c>
      <c r="E338">
        <v>1</v>
      </c>
      <c r="F338">
        <v>1</v>
      </c>
      <c r="G338">
        <v>2</v>
      </c>
      <c r="H338">
        <v>3</v>
      </c>
      <c r="I338">
        <v>4</v>
      </c>
      <c r="J338">
        <v>1</v>
      </c>
      <c r="K338">
        <v>3</v>
      </c>
      <c r="L338">
        <v>3</v>
      </c>
      <c r="M338">
        <v>4</v>
      </c>
      <c r="N338" t="s">
        <v>21</v>
      </c>
      <c r="O338" t="s">
        <v>19</v>
      </c>
      <c r="P338" t="s">
        <v>24</v>
      </c>
      <c r="Q338">
        <v>1</v>
      </c>
      <c r="R338">
        <v>4</v>
      </c>
      <c r="S338">
        <v>4</v>
      </c>
      <c r="T338">
        <v>4</v>
      </c>
      <c r="U338">
        <v>4</v>
      </c>
      <c r="V338" t="s">
        <v>33</v>
      </c>
      <c r="W338">
        <v>2</v>
      </c>
      <c r="X338">
        <v>3</v>
      </c>
      <c r="Y338">
        <v>4</v>
      </c>
      <c r="Z338">
        <v>4</v>
      </c>
      <c r="AA338" t="s">
        <v>35</v>
      </c>
      <c r="AB338" t="s">
        <v>41</v>
      </c>
      <c r="AC338" t="s">
        <v>49</v>
      </c>
      <c r="AD338" t="s">
        <v>33</v>
      </c>
    </row>
    <row r="339" spans="1:30" ht="15" customHeight="1" x14ac:dyDescent="0.25">
      <c r="A339">
        <v>337</v>
      </c>
      <c r="B339">
        <v>3</v>
      </c>
      <c r="C339">
        <v>2</v>
      </c>
      <c r="D339">
        <v>1</v>
      </c>
      <c r="E339">
        <v>1</v>
      </c>
      <c r="F339">
        <v>1</v>
      </c>
      <c r="G339">
        <v>1</v>
      </c>
      <c r="H339">
        <v>3</v>
      </c>
      <c r="I339">
        <v>3</v>
      </c>
      <c r="J339">
        <v>1</v>
      </c>
      <c r="K339">
        <v>2</v>
      </c>
      <c r="L339">
        <v>5</v>
      </c>
      <c r="M339">
        <v>3</v>
      </c>
      <c r="N339" t="s">
        <v>18</v>
      </c>
      <c r="O339" t="s">
        <v>23</v>
      </c>
      <c r="P339" t="s">
        <v>20</v>
      </c>
      <c r="Q339">
        <v>4</v>
      </c>
      <c r="R339">
        <v>4</v>
      </c>
      <c r="S339">
        <v>4</v>
      </c>
      <c r="T339">
        <v>5</v>
      </c>
      <c r="U339">
        <v>4</v>
      </c>
      <c r="V339" t="s">
        <v>33</v>
      </c>
      <c r="W339">
        <v>3</v>
      </c>
      <c r="X339">
        <v>4</v>
      </c>
      <c r="Y339">
        <v>4</v>
      </c>
      <c r="Z339">
        <v>4</v>
      </c>
      <c r="AA339" t="s">
        <v>33</v>
      </c>
      <c r="AB339" t="s">
        <v>41</v>
      </c>
      <c r="AC339" t="s">
        <v>52</v>
      </c>
      <c r="AD339" t="s">
        <v>33</v>
      </c>
    </row>
    <row r="340" spans="1:30" ht="15" customHeight="1" x14ac:dyDescent="0.25">
      <c r="A340">
        <v>338</v>
      </c>
      <c r="B340">
        <v>4</v>
      </c>
      <c r="C340">
        <v>2</v>
      </c>
      <c r="D340">
        <v>1</v>
      </c>
      <c r="E340">
        <v>2</v>
      </c>
      <c r="F340">
        <v>3</v>
      </c>
      <c r="G340">
        <v>3</v>
      </c>
      <c r="H340">
        <v>4</v>
      </c>
      <c r="I340">
        <v>5</v>
      </c>
      <c r="J340">
        <v>1</v>
      </c>
      <c r="K340">
        <v>1</v>
      </c>
      <c r="L340">
        <v>5</v>
      </c>
      <c r="M340">
        <v>5</v>
      </c>
      <c r="N340" t="s">
        <v>18</v>
      </c>
      <c r="O340" t="s">
        <v>23</v>
      </c>
      <c r="P340" t="s">
        <v>20</v>
      </c>
      <c r="Q340">
        <v>4</v>
      </c>
      <c r="R340">
        <v>4</v>
      </c>
      <c r="S340">
        <v>3</v>
      </c>
      <c r="T340">
        <v>4</v>
      </c>
      <c r="U340">
        <v>4</v>
      </c>
      <c r="V340" t="s">
        <v>34</v>
      </c>
      <c r="W340">
        <v>4</v>
      </c>
      <c r="X340">
        <v>4</v>
      </c>
      <c r="Y340">
        <v>4</v>
      </c>
      <c r="Z340">
        <v>4</v>
      </c>
      <c r="AA340" t="s">
        <v>33</v>
      </c>
      <c r="AB340" t="s">
        <v>41</v>
      </c>
      <c r="AC340" t="s">
        <v>52</v>
      </c>
      <c r="AD340" t="s">
        <v>33</v>
      </c>
    </row>
    <row r="341" spans="1:30" ht="15" customHeight="1" x14ac:dyDescent="0.25">
      <c r="A341">
        <v>339</v>
      </c>
      <c r="B341">
        <v>4</v>
      </c>
      <c r="C341">
        <v>2</v>
      </c>
      <c r="D341">
        <v>1</v>
      </c>
      <c r="E341">
        <v>1</v>
      </c>
      <c r="F341">
        <v>1</v>
      </c>
      <c r="G341">
        <v>1</v>
      </c>
      <c r="H341">
        <v>4</v>
      </c>
      <c r="I341">
        <v>4</v>
      </c>
      <c r="J341">
        <v>1</v>
      </c>
      <c r="K341">
        <v>1</v>
      </c>
      <c r="L341">
        <v>3</v>
      </c>
      <c r="M341">
        <v>4</v>
      </c>
      <c r="N341" t="s">
        <v>18</v>
      </c>
      <c r="O341" t="s">
        <v>23</v>
      </c>
      <c r="P341" t="s">
        <v>20</v>
      </c>
      <c r="Q341">
        <v>4</v>
      </c>
      <c r="R341">
        <v>4</v>
      </c>
      <c r="S341">
        <v>4</v>
      </c>
      <c r="T341">
        <v>5</v>
      </c>
      <c r="U341">
        <v>5</v>
      </c>
      <c r="V341" t="s">
        <v>34</v>
      </c>
      <c r="W341">
        <v>4</v>
      </c>
      <c r="X341">
        <v>4</v>
      </c>
      <c r="Y341">
        <v>4</v>
      </c>
      <c r="Z341">
        <v>4</v>
      </c>
      <c r="AA341" t="s">
        <v>33</v>
      </c>
      <c r="AB341" t="s">
        <v>42</v>
      </c>
      <c r="AC341" t="s">
        <v>52</v>
      </c>
      <c r="AD341" t="s">
        <v>33</v>
      </c>
    </row>
    <row r="342" spans="1:30" ht="15" customHeight="1" x14ac:dyDescent="0.25">
      <c r="A342">
        <v>340</v>
      </c>
      <c r="B342">
        <v>3</v>
      </c>
      <c r="C342">
        <v>2</v>
      </c>
      <c r="D342">
        <v>1</v>
      </c>
      <c r="E342">
        <v>1</v>
      </c>
      <c r="F342">
        <v>2</v>
      </c>
      <c r="G342">
        <v>2</v>
      </c>
      <c r="H342">
        <v>3</v>
      </c>
      <c r="I342">
        <v>4</v>
      </c>
      <c r="J342">
        <v>1</v>
      </c>
      <c r="K342">
        <v>3</v>
      </c>
      <c r="L342">
        <v>4</v>
      </c>
      <c r="M342">
        <v>2</v>
      </c>
      <c r="N342" t="s">
        <v>22</v>
      </c>
      <c r="O342" t="s">
        <v>23</v>
      </c>
      <c r="P342" t="s">
        <v>20</v>
      </c>
      <c r="Q342">
        <v>3</v>
      </c>
      <c r="R342">
        <v>4</v>
      </c>
      <c r="S342">
        <v>4</v>
      </c>
      <c r="T342">
        <v>4</v>
      </c>
      <c r="U342">
        <v>4</v>
      </c>
      <c r="V342" t="s">
        <v>34</v>
      </c>
      <c r="W342">
        <v>2</v>
      </c>
      <c r="X342">
        <v>4</v>
      </c>
      <c r="Y342">
        <v>5</v>
      </c>
      <c r="Z342">
        <v>5</v>
      </c>
      <c r="AA342" t="s">
        <v>34</v>
      </c>
      <c r="AB342" t="s">
        <v>41</v>
      </c>
      <c r="AC342" t="s">
        <v>51</v>
      </c>
      <c r="AD342" t="s">
        <v>35</v>
      </c>
    </row>
    <row r="343" spans="1:30" ht="15" customHeight="1" x14ac:dyDescent="0.25">
      <c r="A343">
        <v>341</v>
      </c>
      <c r="B343">
        <v>2</v>
      </c>
      <c r="C343">
        <v>2</v>
      </c>
      <c r="D343">
        <v>1</v>
      </c>
      <c r="E343">
        <v>2</v>
      </c>
      <c r="F343">
        <v>1</v>
      </c>
      <c r="G343">
        <v>2</v>
      </c>
      <c r="H343">
        <v>2</v>
      </c>
      <c r="I343">
        <v>3</v>
      </c>
      <c r="J343">
        <v>1</v>
      </c>
      <c r="K343">
        <v>2</v>
      </c>
      <c r="L343">
        <v>3</v>
      </c>
      <c r="M343">
        <v>5</v>
      </c>
      <c r="N343" t="s">
        <v>22</v>
      </c>
      <c r="O343" t="s">
        <v>23</v>
      </c>
      <c r="P343" t="s">
        <v>20</v>
      </c>
      <c r="Q343">
        <v>3</v>
      </c>
      <c r="R343">
        <v>4</v>
      </c>
      <c r="S343">
        <v>4</v>
      </c>
      <c r="T343">
        <v>4</v>
      </c>
      <c r="U343">
        <v>4</v>
      </c>
      <c r="V343" t="s">
        <v>35</v>
      </c>
      <c r="W343">
        <v>2</v>
      </c>
      <c r="X343">
        <v>4</v>
      </c>
      <c r="Y343">
        <v>4</v>
      </c>
      <c r="Z343">
        <v>4</v>
      </c>
      <c r="AA343" t="s">
        <v>34</v>
      </c>
      <c r="AB343" t="s">
        <v>42</v>
      </c>
      <c r="AC343" t="s">
        <v>51</v>
      </c>
      <c r="AD343" t="s">
        <v>35</v>
      </c>
    </row>
    <row r="344" spans="1:30" ht="15" customHeight="1" x14ac:dyDescent="0.25">
      <c r="A344">
        <v>342</v>
      </c>
      <c r="B344">
        <v>5</v>
      </c>
      <c r="C344">
        <v>2</v>
      </c>
      <c r="D344">
        <v>1</v>
      </c>
      <c r="E344">
        <v>1</v>
      </c>
      <c r="F344">
        <v>2</v>
      </c>
      <c r="G344">
        <v>1</v>
      </c>
      <c r="H344">
        <v>5</v>
      </c>
      <c r="I344">
        <v>3</v>
      </c>
      <c r="J344">
        <v>1</v>
      </c>
      <c r="K344">
        <v>1</v>
      </c>
      <c r="L344">
        <v>3</v>
      </c>
      <c r="M344">
        <v>2</v>
      </c>
      <c r="N344" t="s">
        <v>18</v>
      </c>
      <c r="O344" t="s">
        <v>19</v>
      </c>
      <c r="P344" t="s">
        <v>20</v>
      </c>
      <c r="Q344">
        <v>3</v>
      </c>
      <c r="R344">
        <v>3</v>
      </c>
      <c r="S344">
        <v>3</v>
      </c>
      <c r="T344">
        <v>4</v>
      </c>
      <c r="U344">
        <v>4</v>
      </c>
      <c r="V344" t="s">
        <v>35</v>
      </c>
      <c r="W344">
        <v>3</v>
      </c>
      <c r="X344">
        <v>4</v>
      </c>
      <c r="Y344">
        <v>4</v>
      </c>
      <c r="Z344">
        <v>4</v>
      </c>
      <c r="AA344" t="s">
        <v>34</v>
      </c>
      <c r="AB344" t="s">
        <v>41</v>
      </c>
      <c r="AC344" t="s">
        <v>52</v>
      </c>
      <c r="AD344" t="s">
        <v>33</v>
      </c>
    </row>
    <row r="345" spans="1:30" ht="15" customHeight="1" x14ac:dyDescent="0.25">
      <c r="A345">
        <v>343</v>
      </c>
      <c r="B345">
        <v>2</v>
      </c>
      <c r="C345">
        <v>2</v>
      </c>
      <c r="D345">
        <v>1</v>
      </c>
      <c r="E345">
        <v>1</v>
      </c>
      <c r="F345">
        <v>1</v>
      </c>
      <c r="G345">
        <v>2</v>
      </c>
      <c r="H345">
        <v>2</v>
      </c>
      <c r="I345">
        <v>3</v>
      </c>
      <c r="J345">
        <v>1</v>
      </c>
      <c r="K345">
        <v>1</v>
      </c>
      <c r="L345">
        <v>2</v>
      </c>
      <c r="M345">
        <v>3</v>
      </c>
      <c r="N345" t="s">
        <v>18</v>
      </c>
      <c r="O345" t="s">
        <v>19</v>
      </c>
      <c r="P345" t="s">
        <v>20</v>
      </c>
      <c r="Q345">
        <v>4</v>
      </c>
      <c r="R345">
        <v>4</v>
      </c>
      <c r="S345">
        <v>4</v>
      </c>
      <c r="T345">
        <v>5</v>
      </c>
      <c r="U345">
        <v>5</v>
      </c>
      <c r="V345" t="s">
        <v>33</v>
      </c>
      <c r="W345">
        <v>2</v>
      </c>
      <c r="X345">
        <v>4</v>
      </c>
      <c r="Y345">
        <v>5</v>
      </c>
      <c r="Z345">
        <v>4</v>
      </c>
      <c r="AA345" t="s">
        <v>35</v>
      </c>
      <c r="AB345" t="s">
        <v>42</v>
      </c>
      <c r="AC345" t="s">
        <v>52</v>
      </c>
      <c r="AD345" t="s">
        <v>33</v>
      </c>
    </row>
    <row r="346" spans="1:30" ht="15" customHeight="1" x14ac:dyDescent="0.25">
      <c r="A346">
        <v>344</v>
      </c>
      <c r="B346">
        <v>2</v>
      </c>
      <c r="C346">
        <v>2</v>
      </c>
      <c r="D346">
        <v>2</v>
      </c>
      <c r="E346">
        <v>2</v>
      </c>
      <c r="F346">
        <v>2</v>
      </c>
      <c r="G346">
        <v>2</v>
      </c>
      <c r="H346">
        <v>5</v>
      </c>
      <c r="I346">
        <v>4</v>
      </c>
      <c r="J346">
        <v>5</v>
      </c>
      <c r="K346">
        <v>3</v>
      </c>
      <c r="L346">
        <v>4</v>
      </c>
      <c r="M346">
        <v>3</v>
      </c>
      <c r="N346" t="s">
        <v>21</v>
      </c>
      <c r="O346" t="s">
        <v>19</v>
      </c>
      <c r="P346" t="s">
        <v>20</v>
      </c>
      <c r="Q346">
        <v>3</v>
      </c>
      <c r="R346">
        <v>4</v>
      </c>
      <c r="S346">
        <v>4</v>
      </c>
      <c r="T346">
        <v>4</v>
      </c>
      <c r="U346">
        <v>4</v>
      </c>
      <c r="V346" t="s">
        <v>33</v>
      </c>
      <c r="W346">
        <v>2</v>
      </c>
      <c r="X346">
        <v>4</v>
      </c>
      <c r="Y346">
        <v>4</v>
      </c>
      <c r="Z346">
        <v>3</v>
      </c>
      <c r="AA346" t="s">
        <v>35</v>
      </c>
      <c r="AB346" t="s">
        <v>41</v>
      </c>
      <c r="AC346" t="s">
        <v>49</v>
      </c>
      <c r="AD346" t="s">
        <v>33</v>
      </c>
    </row>
    <row r="347" spans="1:30" ht="15" customHeight="1" x14ac:dyDescent="0.25">
      <c r="A347">
        <v>345</v>
      </c>
      <c r="B347">
        <v>4</v>
      </c>
      <c r="C347">
        <v>2</v>
      </c>
      <c r="D347">
        <v>1</v>
      </c>
      <c r="E347">
        <v>3</v>
      </c>
      <c r="F347">
        <v>2</v>
      </c>
      <c r="G347">
        <v>1</v>
      </c>
      <c r="H347">
        <v>4</v>
      </c>
      <c r="I347">
        <v>3</v>
      </c>
      <c r="J347">
        <v>4</v>
      </c>
      <c r="K347">
        <v>3</v>
      </c>
      <c r="L347">
        <v>4</v>
      </c>
      <c r="M347">
        <v>2</v>
      </c>
      <c r="N347" t="s">
        <v>21</v>
      </c>
      <c r="O347" t="s">
        <v>19</v>
      </c>
      <c r="P347" t="s">
        <v>20</v>
      </c>
      <c r="Q347">
        <v>4</v>
      </c>
      <c r="R347">
        <v>3</v>
      </c>
      <c r="S347">
        <v>4</v>
      </c>
      <c r="T347">
        <v>3</v>
      </c>
      <c r="U347">
        <v>4</v>
      </c>
      <c r="V347" t="s">
        <v>33</v>
      </c>
      <c r="W347">
        <v>3</v>
      </c>
      <c r="X347">
        <v>3</v>
      </c>
      <c r="Y347">
        <v>3</v>
      </c>
      <c r="Z347">
        <v>3</v>
      </c>
      <c r="AA347" t="s">
        <v>33</v>
      </c>
      <c r="AB347" t="s">
        <v>41</v>
      </c>
      <c r="AC347" t="s">
        <v>49</v>
      </c>
      <c r="AD347" t="s">
        <v>33</v>
      </c>
    </row>
    <row r="348" spans="1:30" ht="15" customHeight="1" x14ac:dyDescent="0.25">
      <c r="A348">
        <v>346</v>
      </c>
      <c r="B348">
        <v>3</v>
      </c>
      <c r="C348">
        <v>2</v>
      </c>
      <c r="D348">
        <v>1</v>
      </c>
      <c r="E348">
        <v>2</v>
      </c>
      <c r="F348">
        <v>2</v>
      </c>
      <c r="G348">
        <v>3</v>
      </c>
      <c r="H348">
        <v>3</v>
      </c>
      <c r="I348">
        <v>3</v>
      </c>
      <c r="J348">
        <v>5</v>
      </c>
      <c r="K348">
        <v>3</v>
      </c>
      <c r="L348">
        <v>4</v>
      </c>
      <c r="M348">
        <v>4</v>
      </c>
      <c r="N348" t="s">
        <v>21</v>
      </c>
      <c r="O348" t="s">
        <v>19</v>
      </c>
      <c r="P348" t="s">
        <v>20</v>
      </c>
      <c r="Q348">
        <v>4</v>
      </c>
      <c r="R348">
        <v>4</v>
      </c>
      <c r="S348">
        <v>4</v>
      </c>
      <c r="T348">
        <v>3</v>
      </c>
      <c r="U348">
        <v>4</v>
      </c>
      <c r="V348" t="s">
        <v>33</v>
      </c>
      <c r="W348">
        <v>2</v>
      </c>
      <c r="X348">
        <v>4</v>
      </c>
      <c r="Y348">
        <v>4</v>
      </c>
      <c r="Z348">
        <v>5</v>
      </c>
      <c r="AA348" t="s">
        <v>33</v>
      </c>
      <c r="AB348" t="s">
        <v>42</v>
      </c>
      <c r="AC348" t="s">
        <v>52</v>
      </c>
      <c r="AD348" t="s">
        <v>33</v>
      </c>
    </row>
    <row r="349" spans="1:30" ht="15" customHeight="1" x14ac:dyDescent="0.25">
      <c r="A349">
        <v>347</v>
      </c>
      <c r="B349">
        <v>3</v>
      </c>
      <c r="C349">
        <v>2</v>
      </c>
      <c r="D349">
        <v>1</v>
      </c>
      <c r="E349">
        <v>1</v>
      </c>
      <c r="F349">
        <v>2</v>
      </c>
      <c r="G349">
        <v>1</v>
      </c>
      <c r="H349">
        <v>3</v>
      </c>
      <c r="I349">
        <v>3</v>
      </c>
      <c r="J349">
        <v>5</v>
      </c>
      <c r="K349">
        <v>2</v>
      </c>
      <c r="L349">
        <v>3</v>
      </c>
      <c r="M349">
        <v>2</v>
      </c>
      <c r="N349" t="s">
        <v>21</v>
      </c>
      <c r="O349" t="s">
        <v>19</v>
      </c>
      <c r="P349" t="s">
        <v>20</v>
      </c>
      <c r="Q349">
        <v>4</v>
      </c>
      <c r="R349">
        <v>3</v>
      </c>
      <c r="S349">
        <v>4</v>
      </c>
      <c r="T349">
        <v>4</v>
      </c>
      <c r="U349">
        <v>4</v>
      </c>
      <c r="V349" t="s">
        <v>34</v>
      </c>
      <c r="W349">
        <v>3</v>
      </c>
      <c r="X349">
        <v>4</v>
      </c>
      <c r="Y349">
        <v>4</v>
      </c>
      <c r="Z349">
        <v>4</v>
      </c>
      <c r="AA349" t="s">
        <v>33</v>
      </c>
      <c r="AB349" t="s">
        <v>41</v>
      </c>
      <c r="AC349" t="s">
        <v>49</v>
      </c>
      <c r="AD349" t="s">
        <v>33</v>
      </c>
    </row>
    <row r="350" spans="1:30" ht="15" customHeight="1" x14ac:dyDescent="0.25">
      <c r="A350">
        <v>348</v>
      </c>
      <c r="B350">
        <v>4</v>
      </c>
      <c r="C350">
        <v>2</v>
      </c>
      <c r="D350">
        <v>1</v>
      </c>
      <c r="E350">
        <v>2</v>
      </c>
      <c r="F350">
        <v>2</v>
      </c>
      <c r="G350">
        <v>2</v>
      </c>
      <c r="H350">
        <v>4</v>
      </c>
      <c r="I350">
        <v>4</v>
      </c>
      <c r="J350">
        <v>4</v>
      </c>
      <c r="K350">
        <v>4</v>
      </c>
      <c r="L350">
        <v>5</v>
      </c>
      <c r="M350">
        <v>4</v>
      </c>
      <c r="N350" t="s">
        <v>21</v>
      </c>
      <c r="O350" t="s">
        <v>19</v>
      </c>
      <c r="P350" t="s">
        <v>20</v>
      </c>
      <c r="Q350">
        <v>5</v>
      </c>
      <c r="R350">
        <v>4</v>
      </c>
      <c r="S350">
        <v>5</v>
      </c>
      <c r="T350">
        <v>4</v>
      </c>
      <c r="U350">
        <v>5</v>
      </c>
      <c r="V350" t="s">
        <v>34</v>
      </c>
      <c r="W350">
        <v>4</v>
      </c>
      <c r="X350">
        <v>4</v>
      </c>
      <c r="Y350">
        <v>4</v>
      </c>
      <c r="Z350">
        <v>5</v>
      </c>
      <c r="AA350" t="s">
        <v>34</v>
      </c>
      <c r="AB350" t="s">
        <v>41</v>
      </c>
      <c r="AC350" t="s">
        <v>49</v>
      </c>
      <c r="AD350" t="s">
        <v>34</v>
      </c>
    </row>
    <row r="351" spans="1:30" ht="15" customHeight="1" x14ac:dyDescent="0.25">
      <c r="A351">
        <v>349</v>
      </c>
      <c r="B351">
        <v>3</v>
      </c>
      <c r="C351">
        <v>2</v>
      </c>
      <c r="D351">
        <v>1</v>
      </c>
      <c r="E351">
        <v>2</v>
      </c>
      <c r="F351">
        <v>1</v>
      </c>
      <c r="G351">
        <v>1</v>
      </c>
      <c r="H351">
        <v>3</v>
      </c>
      <c r="I351">
        <v>4</v>
      </c>
      <c r="J351">
        <v>1</v>
      </c>
      <c r="K351">
        <v>3</v>
      </c>
      <c r="L351">
        <v>4</v>
      </c>
      <c r="M351">
        <v>1</v>
      </c>
      <c r="N351" t="s">
        <v>22</v>
      </c>
      <c r="O351" t="s">
        <v>23</v>
      </c>
      <c r="P351" t="s">
        <v>24</v>
      </c>
      <c r="Q351">
        <v>1</v>
      </c>
      <c r="R351">
        <v>1</v>
      </c>
      <c r="S351">
        <v>2</v>
      </c>
      <c r="T351">
        <v>3</v>
      </c>
      <c r="U351">
        <v>4</v>
      </c>
      <c r="V351" t="s">
        <v>34</v>
      </c>
      <c r="W351">
        <v>2</v>
      </c>
      <c r="X351">
        <v>5</v>
      </c>
      <c r="Y351">
        <v>5</v>
      </c>
      <c r="Z351">
        <v>4</v>
      </c>
      <c r="AA351" t="s">
        <v>34</v>
      </c>
      <c r="AB351" t="s">
        <v>41</v>
      </c>
      <c r="AC351" t="s">
        <v>51</v>
      </c>
      <c r="AD351" t="s">
        <v>35</v>
      </c>
    </row>
    <row r="352" spans="1:30" ht="15" customHeight="1" x14ac:dyDescent="0.25">
      <c r="A352">
        <v>350</v>
      </c>
      <c r="B352">
        <v>1</v>
      </c>
      <c r="C352">
        <v>3</v>
      </c>
      <c r="D352">
        <v>1</v>
      </c>
      <c r="E352">
        <v>3</v>
      </c>
      <c r="F352">
        <v>4</v>
      </c>
      <c r="G352">
        <v>1</v>
      </c>
      <c r="H352">
        <v>3</v>
      </c>
      <c r="I352">
        <v>4</v>
      </c>
      <c r="J352">
        <v>4</v>
      </c>
      <c r="K352">
        <v>3</v>
      </c>
      <c r="L352">
        <v>5</v>
      </c>
      <c r="M352">
        <v>1</v>
      </c>
      <c r="N352" t="s">
        <v>18</v>
      </c>
      <c r="O352" t="s">
        <v>23</v>
      </c>
      <c r="P352" t="s">
        <v>20</v>
      </c>
      <c r="Q352">
        <v>5</v>
      </c>
      <c r="R352">
        <v>5</v>
      </c>
      <c r="S352">
        <v>5</v>
      </c>
      <c r="T352">
        <v>5</v>
      </c>
      <c r="U352">
        <v>5</v>
      </c>
      <c r="V352" t="s">
        <v>35</v>
      </c>
      <c r="W352">
        <v>3</v>
      </c>
      <c r="X352">
        <v>4</v>
      </c>
      <c r="Y352">
        <v>4</v>
      </c>
      <c r="Z352">
        <v>4</v>
      </c>
      <c r="AA352" t="s">
        <v>34</v>
      </c>
      <c r="AB352" t="s">
        <v>41</v>
      </c>
      <c r="AC352" t="s">
        <v>52</v>
      </c>
      <c r="AD352" t="s">
        <v>33</v>
      </c>
    </row>
    <row r="353" spans="1:30" ht="15" customHeight="1" x14ac:dyDescent="0.25">
      <c r="A353">
        <v>351</v>
      </c>
      <c r="B353">
        <v>4</v>
      </c>
      <c r="C353">
        <v>3</v>
      </c>
      <c r="D353">
        <v>1</v>
      </c>
      <c r="E353">
        <v>2</v>
      </c>
      <c r="F353">
        <v>3</v>
      </c>
      <c r="G353">
        <v>2</v>
      </c>
      <c r="H353">
        <v>4</v>
      </c>
      <c r="I353">
        <v>3</v>
      </c>
      <c r="J353">
        <v>4</v>
      </c>
      <c r="K353">
        <v>3</v>
      </c>
      <c r="L353">
        <v>4</v>
      </c>
      <c r="M353">
        <v>2</v>
      </c>
      <c r="N353" t="s">
        <v>21</v>
      </c>
      <c r="O353" t="s">
        <v>23</v>
      </c>
      <c r="P353" t="s">
        <v>20</v>
      </c>
      <c r="Q353">
        <v>3</v>
      </c>
      <c r="R353">
        <v>3</v>
      </c>
      <c r="S353">
        <v>4</v>
      </c>
      <c r="T353">
        <v>4</v>
      </c>
      <c r="U353">
        <v>5</v>
      </c>
      <c r="V353" t="s">
        <v>35</v>
      </c>
      <c r="W353">
        <v>4</v>
      </c>
      <c r="X353">
        <v>5</v>
      </c>
      <c r="Y353">
        <v>4</v>
      </c>
      <c r="Z353">
        <v>5</v>
      </c>
      <c r="AA353" t="s">
        <v>35</v>
      </c>
      <c r="AB353" t="s">
        <v>41</v>
      </c>
      <c r="AC353" t="s">
        <v>49</v>
      </c>
      <c r="AD353" t="s">
        <v>34</v>
      </c>
    </row>
    <row r="354" spans="1:30" ht="15" customHeight="1" x14ac:dyDescent="0.25">
      <c r="A354">
        <v>352</v>
      </c>
      <c r="B354">
        <v>3</v>
      </c>
      <c r="C354">
        <v>3</v>
      </c>
      <c r="D354">
        <v>1</v>
      </c>
      <c r="E354">
        <v>1</v>
      </c>
      <c r="F354">
        <v>3</v>
      </c>
      <c r="G354">
        <v>3</v>
      </c>
      <c r="H354">
        <v>2</v>
      </c>
      <c r="I354">
        <v>3</v>
      </c>
      <c r="J354">
        <v>1</v>
      </c>
      <c r="K354">
        <v>1</v>
      </c>
      <c r="L354">
        <v>3</v>
      </c>
      <c r="M354">
        <v>3</v>
      </c>
      <c r="N354" t="s">
        <v>22</v>
      </c>
      <c r="O354" t="s">
        <v>23</v>
      </c>
      <c r="P354" t="s">
        <v>20</v>
      </c>
      <c r="Q354">
        <v>4</v>
      </c>
      <c r="R354">
        <v>4</v>
      </c>
      <c r="S354">
        <v>3</v>
      </c>
      <c r="T354">
        <v>4</v>
      </c>
      <c r="U354">
        <v>5</v>
      </c>
      <c r="V354" t="s">
        <v>33</v>
      </c>
      <c r="W354">
        <v>2</v>
      </c>
      <c r="X354">
        <v>4</v>
      </c>
      <c r="Y354">
        <v>4</v>
      </c>
      <c r="Z354">
        <v>4</v>
      </c>
      <c r="AA354" t="s">
        <v>35</v>
      </c>
      <c r="AB354" t="s">
        <v>41</v>
      </c>
      <c r="AC354" t="s">
        <v>51</v>
      </c>
      <c r="AD354" t="s">
        <v>35</v>
      </c>
    </row>
    <row r="355" spans="1:30" ht="15" customHeight="1" x14ac:dyDescent="0.25">
      <c r="A355">
        <v>353</v>
      </c>
      <c r="B355">
        <v>1</v>
      </c>
      <c r="C355">
        <v>3</v>
      </c>
      <c r="D355">
        <v>1</v>
      </c>
      <c r="E355">
        <v>1</v>
      </c>
      <c r="F355">
        <v>2</v>
      </c>
      <c r="G355">
        <v>2</v>
      </c>
      <c r="H355">
        <v>1</v>
      </c>
      <c r="I355">
        <v>3</v>
      </c>
      <c r="J355">
        <v>1</v>
      </c>
      <c r="K355">
        <v>2</v>
      </c>
      <c r="L355">
        <v>3</v>
      </c>
      <c r="M355">
        <v>2</v>
      </c>
      <c r="N355" t="s">
        <v>22</v>
      </c>
      <c r="O355" t="s">
        <v>23</v>
      </c>
      <c r="P355" t="s">
        <v>20</v>
      </c>
      <c r="Q355">
        <v>3</v>
      </c>
      <c r="R355">
        <v>4</v>
      </c>
      <c r="S355">
        <v>4</v>
      </c>
      <c r="T355">
        <v>3</v>
      </c>
      <c r="U355">
        <v>4</v>
      </c>
      <c r="V355" t="s">
        <v>33</v>
      </c>
      <c r="AA355" t="s">
        <v>33</v>
      </c>
      <c r="AB355" t="s">
        <v>45</v>
      </c>
      <c r="AC355" t="s">
        <v>51</v>
      </c>
      <c r="AD355" t="s">
        <v>35</v>
      </c>
    </row>
    <row r="356" spans="1:30" ht="15" customHeight="1" x14ac:dyDescent="0.25">
      <c r="A356">
        <v>354</v>
      </c>
      <c r="B356">
        <v>4</v>
      </c>
      <c r="C356">
        <v>3</v>
      </c>
      <c r="D356">
        <v>1</v>
      </c>
      <c r="E356">
        <v>3</v>
      </c>
      <c r="F356">
        <v>3</v>
      </c>
      <c r="G356">
        <v>3</v>
      </c>
      <c r="H356">
        <v>4</v>
      </c>
      <c r="I356">
        <v>3</v>
      </c>
      <c r="J356">
        <v>5</v>
      </c>
      <c r="K356">
        <v>3</v>
      </c>
      <c r="L356">
        <v>4</v>
      </c>
      <c r="M356">
        <v>4</v>
      </c>
      <c r="N356" t="s">
        <v>18</v>
      </c>
      <c r="O356" t="s">
        <v>23</v>
      </c>
      <c r="P356" t="s">
        <v>24</v>
      </c>
      <c r="Q356">
        <v>1</v>
      </c>
      <c r="R356">
        <v>4</v>
      </c>
      <c r="S356">
        <v>4</v>
      </c>
      <c r="T356">
        <v>4</v>
      </c>
      <c r="U356">
        <v>4</v>
      </c>
      <c r="V356" t="s">
        <v>33</v>
      </c>
      <c r="W356">
        <v>2</v>
      </c>
      <c r="X356">
        <v>4</v>
      </c>
      <c r="Y356">
        <v>4</v>
      </c>
      <c r="Z356">
        <v>4</v>
      </c>
      <c r="AA356" t="s">
        <v>33</v>
      </c>
      <c r="AB356" t="s">
        <v>41</v>
      </c>
      <c r="AC356" t="s">
        <v>52</v>
      </c>
      <c r="AD356" t="s">
        <v>33</v>
      </c>
    </row>
    <row r="357" spans="1:30" ht="15" customHeight="1" x14ac:dyDescent="0.25">
      <c r="A357">
        <v>355</v>
      </c>
      <c r="B357">
        <v>3</v>
      </c>
      <c r="C357">
        <v>3</v>
      </c>
      <c r="D357">
        <v>1</v>
      </c>
      <c r="E357">
        <v>3</v>
      </c>
      <c r="F357">
        <v>4</v>
      </c>
      <c r="G357">
        <v>3</v>
      </c>
      <c r="H357">
        <v>3</v>
      </c>
      <c r="I357">
        <v>4</v>
      </c>
      <c r="J357">
        <v>1</v>
      </c>
      <c r="K357">
        <v>3</v>
      </c>
      <c r="L357">
        <v>4</v>
      </c>
      <c r="M357">
        <v>3</v>
      </c>
      <c r="N357" t="s">
        <v>22</v>
      </c>
      <c r="O357" t="s">
        <v>23</v>
      </c>
      <c r="P357" t="s">
        <v>24</v>
      </c>
      <c r="Q357">
        <v>5</v>
      </c>
      <c r="R357">
        <v>5</v>
      </c>
      <c r="S357">
        <v>5</v>
      </c>
      <c r="T357">
        <v>4</v>
      </c>
      <c r="U357">
        <v>4</v>
      </c>
      <c r="V357" t="s">
        <v>33</v>
      </c>
      <c r="W357">
        <v>3</v>
      </c>
      <c r="X357">
        <v>4</v>
      </c>
      <c r="Y357">
        <v>4</v>
      </c>
      <c r="Z357">
        <v>4</v>
      </c>
      <c r="AA357" t="s">
        <v>33</v>
      </c>
      <c r="AB357" t="s">
        <v>41</v>
      </c>
      <c r="AC357" t="s">
        <v>51</v>
      </c>
      <c r="AD357" t="s">
        <v>35</v>
      </c>
    </row>
    <row r="358" spans="1:30" ht="15" customHeight="1" x14ac:dyDescent="0.25">
      <c r="A358">
        <v>356</v>
      </c>
      <c r="B358">
        <v>4</v>
      </c>
      <c r="C358">
        <v>3</v>
      </c>
      <c r="D358">
        <v>1</v>
      </c>
      <c r="E358">
        <v>1</v>
      </c>
      <c r="F358">
        <v>3</v>
      </c>
      <c r="G358">
        <v>3</v>
      </c>
      <c r="H358">
        <v>4</v>
      </c>
      <c r="I358">
        <v>4</v>
      </c>
      <c r="J358">
        <v>3</v>
      </c>
      <c r="K358">
        <v>2</v>
      </c>
      <c r="L358">
        <v>4</v>
      </c>
      <c r="M358">
        <v>4</v>
      </c>
      <c r="N358" t="s">
        <v>21</v>
      </c>
      <c r="O358" t="s">
        <v>19</v>
      </c>
      <c r="P358" t="s">
        <v>24</v>
      </c>
      <c r="Q358">
        <v>2</v>
      </c>
      <c r="R358">
        <v>2</v>
      </c>
      <c r="S358">
        <v>2</v>
      </c>
      <c r="T358">
        <v>4</v>
      </c>
      <c r="U358">
        <v>3</v>
      </c>
      <c r="V358" t="s">
        <v>34</v>
      </c>
      <c r="W358">
        <v>2</v>
      </c>
      <c r="X358">
        <v>3</v>
      </c>
      <c r="Y358">
        <v>4</v>
      </c>
      <c r="Z358">
        <v>3</v>
      </c>
      <c r="AA358" t="s">
        <v>34</v>
      </c>
      <c r="AB358" t="s">
        <v>42</v>
      </c>
      <c r="AC358" t="s">
        <v>52</v>
      </c>
      <c r="AD358" t="s">
        <v>33</v>
      </c>
    </row>
    <row r="359" spans="1:30" ht="15" customHeight="1" x14ac:dyDescent="0.25">
      <c r="A359">
        <v>357</v>
      </c>
      <c r="B359">
        <v>5</v>
      </c>
      <c r="C359">
        <v>1</v>
      </c>
      <c r="D359">
        <v>1</v>
      </c>
      <c r="E359">
        <v>1</v>
      </c>
      <c r="F359">
        <v>3</v>
      </c>
      <c r="G359">
        <v>1</v>
      </c>
      <c r="H359">
        <v>4</v>
      </c>
      <c r="I359">
        <v>4</v>
      </c>
      <c r="J359">
        <v>3</v>
      </c>
      <c r="K359">
        <v>1</v>
      </c>
      <c r="L359">
        <v>4</v>
      </c>
      <c r="M359">
        <v>3</v>
      </c>
      <c r="N359" t="s">
        <v>18</v>
      </c>
      <c r="O359" t="s">
        <v>23</v>
      </c>
      <c r="P359" t="s">
        <v>20</v>
      </c>
      <c r="Q359">
        <v>4</v>
      </c>
      <c r="R359">
        <v>3</v>
      </c>
      <c r="S359">
        <v>3</v>
      </c>
      <c r="T359">
        <v>3</v>
      </c>
      <c r="U359">
        <v>4</v>
      </c>
      <c r="V359" t="s">
        <v>34</v>
      </c>
      <c r="W359">
        <v>3</v>
      </c>
      <c r="X359">
        <v>3</v>
      </c>
      <c r="Y359">
        <v>4</v>
      </c>
      <c r="Z359">
        <v>3</v>
      </c>
      <c r="AA359" t="s">
        <v>34</v>
      </c>
      <c r="AB359" t="s">
        <v>42</v>
      </c>
      <c r="AC359" t="s">
        <v>52</v>
      </c>
      <c r="AD359" t="s">
        <v>33</v>
      </c>
    </row>
    <row r="360" spans="1:30" ht="15" customHeight="1" x14ac:dyDescent="0.25">
      <c r="A360">
        <v>358</v>
      </c>
      <c r="B360">
        <v>3</v>
      </c>
      <c r="C360">
        <v>1</v>
      </c>
      <c r="D360">
        <v>1</v>
      </c>
      <c r="E360">
        <v>3</v>
      </c>
      <c r="F360">
        <v>3</v>
      </c>
      <c r="G360">
        <v>2</v>
      </c>
      <c r="H360">
        <v>4</v>
      </c>
      <c r="I360">
        <v>3</v>
      </c>
      <c r="J360">
        <v>5</v>
      </c>
      <c r="K360">
        <v>3</v>
      </c>
      <c r="L360">
        <v>3</v>
      </c>
      <c r="M360">
        <v>3</v>
      </c>
      <c r="N360" t="s">
        <v>18</v>
      </c>
      <c r="O360" t="s">
        <v>23</v>
      </c>
      <c r="P360" t="s">
        <v>20</v>
      </c>
      <c r="Q360">
        <v>4</v>
      </c>
      <c r="R360">
        <v>4</v>
      </c>
      <c r="S360">
        <v>4</v>
      </c>
      <c r="T360">
        <v>4</v>
      </c>
      <c r="U360">
        <v>5</v>
      </c>
      <c r="V360" t="s">
        <v>34</v>
      </c>
      <c r="W360">
        <v>4</v>
      </c>
      <c r="X360">
        <v>4</v>
      </c>
      <c r="Y360">
        <v>4</v>
      </c>
      <c r="Z360">
        <v>4</v>
      </c>
      <c r="AA360" t="s">
        <v>34</v>
      </c>
      <c r="AB360" t="s">
        <v>42</v>
      </c>
      <c r="AC360" t="s">
        <v>52</v>
      </c>
      <c r="AD360" t="s">
        <v>33</v>
      </c>
    </row>
    <row r="361" spans="1:30" ht="15" customHeight="1" x14ac:dyDescent="0.25">
      <c r="A361">
        <v>359</v>
      </c>
      <c r="B361">
        <v>4</v>
      </c>
      <c r="C361">
        <v>1</v>
      </c>
      <c r="D361">
        <v>1</v>
      </c>
      <c r="E361">
        <v>3</v>
      </c>
      <c r="F361">
        <v>2</v>
      </c>
      <c r="G361">
        <v>1</v>
      </c>
      <c r="H361">
        <v>4</v>
      </c>
      <c r="I361">
        <v>4</v>
      </c>
      <c r="J361">
        <v>5</v>
      </c>
      <c r="K361">
        <v>3</v>
      </c>
      <c r="L361">
        <v>4</v>
      </c>
      <c r="M361">
        <v>5</v>
      </c>
      <c r="N361" t="s">
        <v>18</v>
      </c>
      <c r="O361" t="s">
        <v>23</v>
      </c>
      <c r="P361" t="s">
        <v>20</v>
      </c>
      <c r="Q361">
        <v>3</v>
      </c>
      <c r="R361">
        <v>3</v>
      </c>
      <c r="S361">
        <v>4</v>
      </c>
      <c r="T361">
        <v>4</v>
      </c>
      <c r="U361">
        <v>5</v>
      </c>
      <c r="V361" t="s">
        <v>35</v>
      </c>
      <c r="W361">
        <v>4</v>
      </c>
      <c r="X361">
        <v>3</v>
      </c>
      <c r="Y361">
        <v>4</v>
      </c>
      <c r="Z361">
        <v>3</v>
      </c>
      <c r="AA361" t="s">
        <v>35</v>
      </c>
      <c r="AB361" t="s">
        <v>41</v>
      </c>
      <c r="AC361" t="s">
        <v>52</v>
      </c>
      <c r="AD361" t="s">
        <v>33</v>
      </c>
    </row>
    <row r="362" spans="1:30" ht="15" customHeight="1" x14ac:dyDescent="0.25">
      <c r="A362">
        <v>360</v>
      </c>
      <c r="B362">
        <v>3</v>
      </c>
      <c r="C362">
        <v>1</v>
      </c>
      <c r="D362">
        <v>1</v>
      </c>
      <c r="E362">
        <v>1</v>
      </c>
      <c r="F362">
        <v>1</v>
      </c>
      <c r="G362">
        <v>2</v>
      </c>
      <c r="H362">
        <v>3</v>
      </c>
      <c r="I362">
        <v>4</v>
      </c>
      <c r="J362">
        <v>5</v>
      </c>
      <c r="K362">
        <v>1</v>
      </c>
      <c r="L362">
        <v>4</v>
      </c>
      <c r="M362">
        <v>4</v>
      </c>
      <c r="N362" t="s">
        <v>18</v>
      </c>
      <c r="O362" t="s">
        <v>23</v>
      </c>
      <c r="P362" t="s">
        <v>20</v>
      </c>
      <c r="Q362">
        <v>4</v>
      </c>
      <c r="R362">
        <v>4</v>
      </c>
      <c r="S362">
        <v>4</v>
      </c>
      <c r="T362">
        <v>5</v>
      </c>
      <c r="U362">
        <v>5</v>
      </c>
      <c r="V362" t="s">
        <v>35</v>
      </c>
      <c r="W362">
        <v>3</v>
      </c>
      <c r="X362">
        <v>3</v>
      </c>
      <c r="Y362">
        <v>4</v>
      </c>
      <c r="Z362">
        <v>4</v>
      </c>
      <c r="AA362" t="s">
        <v>35</v>
      </c>
      <c r="AB362" t="s">
        <v>41</v>
      </c>
      <c r="AC362" t="s">
        <v>52</v>
      </c>
      <c r="AD362" t="s">
        <v>33</v>
      </c>
    </row>
    <row r="363" spans="1:30" ht="15" customHeight="1" x14ac:dyDescent="0.25">
      <c r="A363">
        <v>361</v>
      </c>
      <c r="B363">
        <v>3</v>
      </c>
      <c r="C363">
        <v>1</v>
      </c>
      <c r="D363">
        <v>1</v>
      </c>
      <c r="E363">
        <v>1</v>
      </c>
      <c r="F363">
        <v>2</v>
      </c>
      <c r="G363">
        <v>1</v>
      </c>
      <c r="H363">
        <v>3</v>
      </c>
      <c r="I363">
        <v>3</v>
      </c>
      <c r="J363">
        <v>4</v>
      </c>
      <c r="K363">
        <v>1</v>
      </c>
      <c r="L363">
        <v>4</v>
      </c>
      <c r="M363">
        <v>3</v>
      </c>
      <c r="N363" t="s">
        <v>18</v>
      </c>
      <c r="O363" t="s">
        <v>23</v>
      </c>
      <c r="P363" t="s">
        <v>20</v>
      </c>
      <c r="Q363">
        <v>3</v>
      </c>
      <c r="R363">
        <v>3</v>
      </c>
      <c r="S363">
        <v>3</v>
      </c>
      <c r="T363">
        <v>4</v>
      </c>
      <c r="U363">
        <v>5</v>
      </c>
      <c r="V363" t="s">
        <v>33</v>
      </c>
      <c r="W363">
        <v>2</v>
      </c>
      <c r="X363">
        <v>3</v>
      </c>
      <c r="Y363">
        <v>3</v>
      </c>
      <c r="Z363">
        <v>4</v>
      </c>
      <c r="AA363" t="s">
        <v>33</v>
      </c>
      <c r="AB363" t="s">
        <v>42</v>
      </c>
      <c r="AC363" t="s">
        <v>52</v>
      </c>
      <c r="AD363" t="s">
        <v>33</v>
      </c>
    </row>
    <row r="364" spans="1:30" ht="15" customHeight="1" x14ac:dyDescent="0.25">
      <c r="A364">
        <v>362</v>
      </c>
      <c r="B364">
        <v>2</v>
      </c>
      <c r="C364">
        <v>1</v>
      </c>
      <c r="D364">
        <v>1</v>
      </c>
      <c r="E364">
        <v>3</v>
      </c>
      <c r="F364">
        <v>1</v>
      </c>
      <c r="G364">
        <v>2</v>
      </c>
      <c r="H364">
        <v>2</v>
      </c>
      <c r="I364">
        <v>3</v>
      </c>
      <c r="J364">
        <v>5</v>
      </c>
      <c r="K364">
        <v>5</v>
      </c>
      <c r="L364">
        <v>4</v>
      </c>
      <c r="M364">
        <v>2</v>
      </c>
      <c r="N364" t="s">
        <v>21</v>
      </c>
      <c r="O364" t="s">
        <v>23</v>
      </c>
      <c r="P364" t="s">
        <v>20</v>
      </c>
      <c r="Q364">
        <v>4</v>
      </c>
      <c r="R364">
        <v>4</v>
      </c>
      <c r="S364">
        <v>3</v>
      </c>
      <c r="T364">
        <v>4</v>
      </c>
      <c r="U364">
        <v>5</v>
      </c>
      <c r="V364" t="s">
        <v>33</v>
      </c>
      <c r="W364">
        <v>2</v>
      </c>
      <c r="X364">
        <v>4</v>
      </c>
      <c r="Y364">
        <v>4</v>
      </c>
      <c r="Z364">
        <v>4</v>
      </c>
      <c r="AA364" t="s">
        <v>33</v>
      </c>
      <c r="AB364" t="s">
        <v>41</v>
      </c>
      <c r="AC364" t="s">
        <v>49</v>
      </c>
      <c r="AD364" t="s">
        <v>34</v>
      </c>
    </row>
    <row r="365" spans="1:30" ht="15" customHeight="1" x14ac:dyDescent="0.25">
      <c r="A365">
        <v>363</v>
      </c>
      <c r="B365">
        <v>2</v>
      </c>
      <c r="C365">
        <v>1</v>
      </c>
      <c r="D365">
        <v>1</v>
      </c>
      <c r="E365">
        <v>3</v>
      </c>
      <c r="F365">
        <v>2</v>
      </c>
      <c r="G365">
        <v>2</v>
      </c>
      <c r="H365">
        <v>3</v>
      </c>
      <c r="I365">
        <v>3</v>
      </c>
      <c r="J365">
        <v>1</v>
      </c>
      <c r="K365">
        <v>5</v>
      </c>
      <c r="L365">
        <v>4</v>
      </c>
      <c r="M365">
        <v>2</v>
      </c>
      <c r="N365" t="s">
        <v>22</v>
      </c>
      <c r="O365" t="s">
        <v>23</v>
      </c>
      <c r="P365" t="s">
        <v>20</v>
      </c>
      <c r="Q365">
        <v>4</v>
      </c>
      <c r="R365">
        <v>3</v>
      </c>
      <c r="S365">
        <v>4</v>
      </c>
      <c r="T365">
        <v>3</v>
      </c>
      <c r="U365">
        <v>5</v>
      </c>
      <c r="V365" t="s">
        <v>35</v>
      </c>
      <c r="W365">
        <v>2</v>
      </c>
      <c r="X365">
        <v>4</v>
      </c>
      <c r="Y365">
        <v>4</v>
      </c>
      <c r="Z365">
        <v>2</v>
      </c>
      <c r="AA365" t="s">
        <v>33</v>
      </c>
      <c r="AB365" t="s">
        <v>42</v>
      </c>
      <c r="AC365" t="s">
        <v>52</v>
      </c>
      <c r="AD365" t="s">
        <v>35</v>
      </c>
    </row>
    <row r="366" spans="1:30" ht="15" customHeight="1" x14ac:dyDescent="0.25">
      <c r="A366">
        <v>364</v>
      </c>
      <c r="B366">
        <v>3</v>
      </c>
      <c r="C366">
        <v>1</v>
      </c>
      <c r="D366">
        <v>1</v>
      </c>
      <c r="E366">
        <v>1</v>
      </c>
      <c r="F366">
        <v>2</v>
      </c>
      <c r="G366">
        <v>2</v>
      </c>
      <c r="H366">
        <v>4</v>
      </c>
      <c r="I366">
        <v>3</v>
      </c>
      <c r="J366">
        <v>1</v>
      </c>
      <c r="K366">
        <v>3</v>
      </c>
      <c r="L366">
        <v>4</v>
      </c>
      <c r="M366">
        <v>2</v>
      </c>
      <c r="N366" t="s">
        <v>22</v>
      </c>
      <c r="O366" t="s">
        <v>23</v>
      </c>
      <c r="P366" t="s">
        <v>20</v>
      </c>
      <c r="Q366">
        <v>5</v>
      </c>
      <c r="R366">
        <v>5</v>
      </c>
      <c r="S366">
        <v>5</v>
      </c>
      <c r="T366">
        <v>5</v>
      </c>
      <c r="U366">
        <v>5</v>
      </c>
      <c r="V366" t="s">
        <v>34</v>
      </c>
      <c r="W366">
        <v>4</v>
      </c>
      <c r="X366">
        <v>4</v>
      </c>
      <c r="Y366">
        <v>4</v>
      </c>
      <c r="Z366">
        <v>5</v>
      </c>
      <c r="AA366" t="s">
        <v>34</v>
      </c>
      <c r="AB366" t="s">
        <v>44</v>
      </c>
      <c r="AC366" t="s">
        <v>51</v>
      </c>
      <c r="AD366" t="s">
        <v>33</v>
      </c>
    </row>
    <row r="367" spans="1:30" ht="15" customHeight="1" x14ac:dyDescent="0.25">
      <c r="A367">
        <v>365</v>
      </c>
      <c r="B367">
        <v>2</v>
      </c>
      <c r="C367">
        <v>1</v>
      </c>
      <c r="D367">
        <v>1</v>
      </c>
      <c r="E367">
        <v>1</v>
      </c>
      <c r="F367">
        <v>2</v>
      </c>
      <c r="G367">
        <v>1</v>
      </c>
      <c r="H367">
        <v>4</v>
      </c>
      <c r="I367">
        <v>3</v>
      </c>
      <c r="J367">
        <v>1</v>
      </c>
      <c r="K367">
        <v>4</v>
      </c>
      <c r="L367">
        <v>4</v>
      </c>
      <c r="M367">
        <v>1</v>
      </c>
      <c r="N367" t="s">
        <v>22</v>
      </c>
      <c r="O367" t="s">
        <v>23</v>
      </c>
      <c r="P367" t="s">
        <v>20</v>
      </c>
      <c r="Q367">
        <v>5</v>
      </c>
      <c r="R367">
        <v>5</v>
      </c>
      <c r="S367">
        <v>5</v>
      </c>
      <c r="T367">
        <v>5</v>
      </c>
      <c r="U367">
        <v>5</v>
      </c>
      <c r="V367" t="s">
        <v>35</v>
      </c>
      <c r="W367">
        <v>1</v>
      </c>
      <c r="X367">
        <v>1</v>
      </c>
      <c r="Y367">
        <v>1</v>
      </c>
      <c r="Z367">
        <v>1</v>
      </c>
      <c r="AA367" t="s">
        <v>34</v>
      </c>
      <c r="AB367" t="s">
        <v>41</v>
      </c>
      <c r="AC367" t="s">
        <v>52</v>
      </c>
      <c r="AD367" t="s">
        <v>35</v>
      </c>
    </row>
    <row r="368" spans="1:30" ht="15" customHeight="1" x14ac:dyDescent="0.25">
      <c r="A368">
        <v>366</v>
      </c>
      <c r="B368">
        <v>3</v>
      </c>
      <c r="C368">
        <v>1</v>
      </c>
      <c r="D368">
        <v>1</v>
      </c>
      <c r="E368">
        <v>3</v>
      </c>
      <c r="F368">
        <v>1</v>
      </c>
      <c r="G368">
        <v>1</v>
      </c>
      <c r="H368">
        <v>3</v>
      </c>
      <c r="I368">
        <v>3</v>
      </c>
      <c r="J368">
        <v>4</v>
      </c>
      <c r="K368">
        <v>4</v>
      </c>
      <c r="L368">
        <v>4</v>
      </c>
      <c r="M368">
        <v>1</v>
      </c>
      <c r="N368" t="s">
        <v>21</v>
      </c>
      <c r="O368" t="s">
        <v>23</v>
      </c>
      <c r="P368" t="s">
        <v>24</v>
      </c>
      <c r="Q368">
        <v>5</v>
      </c>
      <c r="R368">
        <v>5</v>
      </c>
      <c r="S368">
        <v>5</v>
      </c>
      <c r="T368">
        <v>4</v>
      </c>
      <c r="U368">
        <v>5</v>
      </c>
      <c r="V368" t="s">
        <v>34</v>
      </c>
      <c r="W368">
        <v>3</v>
      </c>
      <c r="X368">
        <v>4</v>
      </c>
      <c r="Y368">
        <v>4</v>
      </c>
      <c r="Z368">
        <v>4</v>
      </c>
      <c r="AA368" t="s">
        <v>34</v>
      </c>
      <c r="AB368" t="s">
        <v>41</v>
      </c>
      <c r="AC368" t="s">
        <v>49</v>
      </c>
      <c r="AD368" t="s">
        <v>34</v>
      </c>
    </row>
    <row r="369" spans="1:30" ht="15" customHeight="1" x14ac:dyDescent="0.25">
      <c r="A369">
        <v>367</v>
      </c>
      <c r="B369">
        <v>2</v>
      </c>
      <c r="C369">
        <v>1</v>
      </c>
      <c r="D369">
        <v>1</v>
      </c>
      <c r="E369">
        <v>3</v>
      </c>
      <c r="F369">
        <v>1</v>
      </c>
      <c r="G369">
        <v>1</v>
      </c>
      <c r="H369">
        <v>4</v>
      </c>
      <c r="I369">
        <v>5</v>
      </c>
      <c r="J369">
        <v>4</v>
      </c>
      <c r="K369">
        <v>4</v>
      </c>
      <c r="L369">
        <v>5</v>
      </c>
      <c r="M369">
        <v>1</v>
      </c>
      <c r="N369" t="s">
        <v>21</v>
      </c>
      <c r="O369" t="s">
        <v>23</v>
      </c>
      <c r="P369" t="s">
        <v>24</v>
      </c>
      <c r="Q369">
        <v>2</v>
      </c>
      <c r="R369">
        <v>2</v>
      </c>
      <c r="S369">
        <v>3</v>
      </c>
      <c r="T369">
        <v>3</v>
      </c>
      <c r="U369">
        <v>4</v>
      </c>
      <c r="V369" t="s">
        <v>34</v>
      </c>
      <c r="W369">
        <v>4</v>
      </c>
      <c r="X369">
        <v>5</v>
      </c>
      <c r="Y369">
        <v>5</v>
      </c>
      <c r="Z369">
        <v>5</v>
      </c>
      <c r="AA369" t="s">
        <v>35</v>
      </c>
      <c r="AB369" t="s">
        <v>41</v>
      </c>
      <c r="AC369" t="s">
        <v>49</v>
      </c>
      <c r="AD369" t="s">
        <v>34</v>
      </c>
    </row>
    <row r="370" spans="1:30" ht="15" customHeight="1" x14ac:dyDescent="0.25">
      <c r="A370">
        <v>368</v>
      </c>
      <c r="B370">
        <v>3</v>
      </c>
      <c r="C370">
        <v>2</v>
      </c>
      <c r="D370">
        <v>1</v>
      </c>
      <c r="E370">
        <v>1</v>
      </c>
      <c r="F370">
        <v>4</v>
      </c>
      <c r="G370">
        <v>3</v>
      </c>
      <c r="H370">
        <v>3</v>
      </c>
      <c r="I370">
        <v>4</v>
      </c>
      <c r="J370">
        <v>5</v>
      </c>
      <c r="K370">
        <v>1</v>
      </c>
      <c r="L370">
        <v>4</v>
      </c>
      <c r="M370">
        <v>4</v>
      </c>
      <c r="N370" t="s">
        <v>18</v>
      </c>
      <c r="O370" t="s">
        <v>23</v>
      </c>
      <c r="P370" t="s">
        <v>20</v>
      </c>
      <c r="Q370">
        <v>5</v>
      </c>
      <c r="R370">
        <v>5</v>
      </c>
      <c r="S370">
        <v>5</v>
      </c>
      <c r="T370">
        <v>5</v>
      </c>
      <c r="U370">
        <v>5</v>
      </c>
      <c r="V370" t="s">
        <v>35</v>
      </c>
      <c r="W370">
        <v>1</v>
      </c>
      <c r="X370">
        <v>2</v>
      </c>
      <c r="Y370">
        <v>3</v>
      </c>
      <c r="Z370">
        <v>3</v>
      </c>
      <c r="AA370" t="s">
        <v>35</v>
      </c>
      <c r="AB370" t="s">
        <v>41</v>
      </c>
      <c r="AC370" t="s">
        <v>52</v>
      </c>
      <c r="AD370" t="s">
        <v>33</v>
      </c>
    </row>
    <row r="371" spans="1:30" ht="15" customHeight="1" x14ac:dyDescent="0.25">
      <c r="A371">
        <v>369</v>
      </c>
      <c r="B371">
        <v>2</v>
      </c>
      <c r="C371">
        <v>2</v>
      </c>
      <c r="D371">
        <v>1</v>
      </c>
      <c r="E371">
        <v>1</v>
      </c>
      <c r="F371">
        <v>2</v>
      </c>
      <c r="G371">
        <v>2</v>
      </c>
      <c r="H371">
        <v>3</v>
      </c>
      <c r="I371">
        <v>3</v>
      </c>
      <c r="J371">
        <v>5</v>
      </c>
      <c r="K371">
        <v>1</v>
      </c>
      <c r="L371">
        <v>3</v>
      </c>
      <c r="M371">
        <v>3</v>
      </c>
      <c r="N371" t="s">
        <v>18</v>
      </c>
      <c r="O371" t="s">
        <v>23</v>
      </c>
      <c r="P371" t="s">
        <v>20</v>
      </c>
      <c r="Q371">
        <v>5</v>
      </c>
      <c r="R371">
        <v>5</v>
      </c>
      <c r="S371">
        <v>5</v>
      </c>
      <c r="T371">
        <v>4</v>
      </c>
      <c r="U371">
        <v>5</v>
      </c>
      <c r="V371" t="s">
        <v>35</v>
      </c>
      <c r="W371">
        <v>3</v>
      </c>
      <c r="X371">
        <v>3</v>
      </c>
      <c r="Y371">
        <v>3</v>
      </c>
      <c r="Z371">
        <v>4</v>
      </c>
      <c r="AA371" t="s">
        <v>33</v>
      </c>
      <c r="AB371" t="s">
        <v>41</v>
      </c>
      <c r="AC371" t="s">
        <v>52</v>
      </c>
      <c r="AD371" t="s">
        <v>33</v>
      </c>
    </row>
    <row r="372" spans="1:30" ht="15" customHeight="1" x14ac:dyDescent="0.25">
      <c r="A372">
        <v>370</v>
      </c>
      <c r="B372">
        <v>2</v>
      </c>
      <c r="C372">
        <v>2</v>
      </c>
      <c r="D372">
        <v>1</v>
      </c>
      <c r="E372">
        <v>3</v>
      </c>
      <c r="F372">
        <v>2</v>
      </c>
      <c r="G372">
        <v>2</v>
      </c>
      <c r="H372">
        <v>3</v>
      </c>
      <c r="I372">
        <v>3</v>
      </c>
      <c r="J372">
        <v>5</v>
      </c>
      <c r="K372">
        <v>3</v>
      </c>
      <c r="L372">
        <v>3</v>
      </c>
      <c r="M372">
        <v>5</v>
      </c>
      <c r="N372" t="s">
        <v>18</v>
      </c>
      <c r="O372" t="s">
        <v>23</v>
      </c>
      <c r="P372" t="s">
        <v>20</v>
      </c>
      <c r="Q372">
        <v>3</v>
      </c>
      <c r="R372">
        <v>4</v>
      </c>
      <c r="S372">
        <v>3</v>
      </c>
      <c r="T372">
        <v>5</v>
      </c>
      <c r="U372">
        <v>3</v>
      </c>
      <c r="V372" t="s">
        <v>33</v>
      </c>
      <c r="W372">
        <v>1</v>
      </c>
      <c r="X372">
        <v>4</v>
      </c>
      <c r="Y372">
        <v>4</v>
      </c>
      <c r="Z372">
        <v>5</v>
      </c>
      <c r="AA372" t="s">
        <v>33</v>
      </c>
      <c r="AB372" t="s">
        <v>42</v>
      </c>
      <c r="AC372" t="s">
        <v>52</v>
      </c>
      <c r="AD372" t="s">
        <v>33</v>
      </c>
    </row>
    <row r="373" spans="1:30" ht="15" customHeight="1" x14ac:dyDescent="0.25">
      <c r="A373">
        <v>371</v>
      </c>
      <c r="B373">
        <v>2</v>
      </c>
      <c r="C373">
        <v>2</v>
      </c>
      <c r="D373">
        <v>1</v>
      </c>
      <c r="E373">
        <v>3</v>
      </c>
      <c r="F373">
        <v>1</v>
      </c>
      <c r="G373">
        <v>1</v>
      </c>
      <c r="H373">
        <v>3</v>
      </c>
      <c r="I373">
        <v>4</v>
      </c>
      <c r="J373">
        <v>5</v>
      </c>
      <c r="K373">
        <v>3</v>
      </c>
      <c r="L373">
        <v>3</v>
      </c>
      <c r="M373">
        <v>3</v>
      </c>
      <c r="N373" t="s">
        <v>18</v>
      </c>
      <c r="O373" t="s">
        <v>23</v>
      </c>
      <c r="P373" t="s">
        <v>20</v>
      </c>
      <c r="Q373">
        <v>5</v>
      </c>
      <c r="R373">
        <v>4</v>
      </c>
      <c r="S373">
        <v>4</v>
      </c>
      <c r="T373">
        <v>4</v>
      </c>
      <c r="U373">
        <v>4</v>
      </c>
      <c r="V373" t="s">
        <v>33</v>
      </c>
      <c r="W373">
        <v>2</v>
      </c>
      <c r="X373">
        <v>3</v>
      </c>
      <c r="Y373">
        <v>3</v>
      </c>
      <c r="Z373">
        <v>3</v>
      </c>
      <c r="AA373" t="s">
        <v>33</v>
      </c>
      <c r="AB373" t="s">
        <v>41</v>
      </c>
      <c r="AC373" t="s">
        <v>52</v>
      </c>
      <c r="AD373" t="s">
        <v>33</v>
      </c>
    </row>
    <row r="374" spans="1:30" ht="15" customHeight="1" x14ac:dyDescent="0.25">
      <c r="A374">
        <v>372</v>
      </c>
      <c r="B374">
        <v>3</v>
      </c>
      <c r="C374">
        <v>2</v>
      </c>
      <c r="D374">
        <v>1</v>
      </c>
      <c r="E374">
        <v>1</v>
      </c>
      <c r="F374">
        <v>1</v>
      </c>
      <c r="G374">
        <v>2</v>
      </c>
      <c r="H374">
        <v>4</v>
      </c>
      <c r="I374">
        <v>3</v>
      </c>
      <c r="J374">
        <v>4</v>
      </c>
      <c r="K374">
        <v>4</v>
      </c>
      <c r="L374">
        <v>4</v>
      </c>
      <c r="M374">
        <v>2</v>
      </c>
      <c r="N374" t="s">
        <v>21</v>
      </c>
      <c r="O374" t="s">
        <v>23</v>
      </c>
      <c r="P374" t="s">
        <v>20</v>
      </c>
      <c r="Q374">
        <v>5</v>
      </c>
      <c r="R374">
        <v>4</v>
      </c>
      <c r="S374">
        <v>4</v>
      </c>
      <c r="T374">
        <v>5</v>
      </c>
      <c r="U374">
        <v>5</v>
      </c>
      <c r="V374" t="s">
        <v>33</v>
      </c>
      <c r="W374">
        <v>2</v>
      </c>
      <c r="X374">
        <v>4</v>
      </c>
      <c r="Y374">
        <v>5</v>
      </c>
      <c r="Z374">
        <v>4</v>
      </c>
      <c r="AA374" t="s">
        <v>34</v>
      </c>
      <c r="AB374" t="s">
        <v>42</v>
      </c>
      <c r="AC374" t="s">
        <v>52</v>
      </c>
      <c r="AD374" t="s">
        <v>33</v>
      </c>
    </row>
    <row r="375" spans="1:30" ht="15" customHeight="1" x14ac:dyDescent="0.25">
      <c r="A375">
        <v>373</v>
      </c>
      <c r="B375">
        <v>3</v>
      </c>
      <c r="C375">
        <v>2</v>
      </c>
      <c r="D375">
        <v>1</v>
      </c>
      <c r="E375">
        <v>1</v>
      </c>
      <c r="F375">
        <v>3</v>
      </c>
      <c r="G375">
        <v>2</v>
      </c>
      <c r="H375">
        <v>4</v>
      </c>
      <c r="I375">
        <v>4</v>
      </c>
      <c r="J375">
        <v>5</v>
      </c>
      <c r="K375">
        <v>5</v>
      </c>
      <c r="L375">
        <v>5</v>
      </c>
      <c r="M375">
        <v>2</v>
      </c>
      <c r="N375" t="s">
        <v>21</v>
      </c>
      <c r="O375" t="s">
        <v>23</v>
      </c>
      <c r="P375" t="s">
        <v>20</v>
      </c>
      <c r="Q375">
        <v>4</v>
      </c>
      <c r="R375">
        <v>3</v>
      </c>
      <c r="S375">
        <v>3</v>
      </c>
      <c r="T375">
        <v>3</v>
      </c>
      <c r="U375">
        <v>3</v>
      </c>
      <c r="V375" t="s">
        <v>33</v>
      </c>
      <c r="W375">
        <v>2</v>
      </c>
      <c r="X375">
        <v>2</v>
      </c>
      <c r="Y375">
        <v>4</v>
      </c>
      <c r="Z375">
        <v>4</v>
      </c>
      <c r="AA375" t="s">
        <v>34</v>
      </c>
      <c r="AB375" t="s">
        <v>41</v>
      </c>
      <c r="AC375" t="s">
        <v>52</v>
      </c>
      <c r="AD375" t="s">
        <v>34</v>
      </c>
    </row>
    <row r="376" spans="1:30" ht="15" customHeight="1" x14ac:dyDescent="0.25">
      <c r="A376">
        <v>374</v>
      </c>
      <c r="B376">
        <v>4</v>
      </c>
      <c r="C376">
        <v>2</v>
      </c>
      <c r="D376">
        <v>1</v>
      </c>
      <c r="E376">
        <v>3</v>
      </c>
      <c r="F376">
        <v>2</v>
      </c>
      <c r="G376">
        <v>2</v>
      </c>
      <c r="H376">
        <v>4</v>
      </c>
      <c r="I376">
        <v>3</v>
      </c>
      <c r="J376">
        <v>5</v>
      </c>
      <c r="K376">
        <v>5</v>
      </c>
      <c r="L376">
        <v>4</v>
      </c>
      <c r="M376">
        <v>2</v>
      </c>
      <c r="N376" t="s">
        <v>21</v>
      </c>
      <c r="O376" t="s">
        <v>23</v>
      </c>
      <c r="P376" t="s">
        <v>20</v>
      </c>
      <c r="Q376">
        <v>5</v>
      </c>
      <c r="R376">
        <v>4</v>
      </c>
      <c r="S376">
        <v>4</v>
      </c>
      <c r="T376">
        <v>5</v>
      </c>
      <c r="U376">
        <v>4</v>
      </c>
      <c r="V376" t="s">
        <v>34</v>
      </c>
      <c r="W376">
        <v>5</v>
      </c>
      <c r="X376">
        <v>5</v>
      </c>
      <c r="Y376">
        <v>5</v>
      </c>
      <c r="Z376">
        <v>5</v>
      </c>
      <c r="AA376" t="s">
        <v>34</v>
      </c>
      <c r="AB376" t="s">
        <v>42</v>
      </c>
      <c r="AC376" t="s">
        <v>52</v>
      </c>
      <c r="AD376" t="s">
        <v>34</v>
      </c>
    </row>
    <row r="377" spans="1:30" ht="15" customHeight="1" x14ac:dyDescent="0.25">
      <c r="A377">
        <v>375</v>
      </c>
      <c r="B377">
        <v>1</v>
      </c>
      <c r="C377">
        <v>2</v>
      </c>
      <c r="D377">
        <v>1</v>
      </c>
      <c r="E377">
        <v>3</v>
      </c>
      <c r="F377">
        <v>1</v>
      </c>
      <c r="G377">
        <v>1</v>
      </c>
      <c r="H377">
        <v>2</v>
      </c>
      <c r="I377">
        <v>3</v>
      </c>
      <c r="J377">
        <v>1</v>
      </c>
      <c r="K377">
        <v>4</v>
      </c>
      <c r="L377">
        <v>3</v>
      </c>
      <c r="M377">
        <v>1</v>
      </c>
      <c r="N377" t="s">
        <v>22</v>
      </c>
      <c r="O377" t="s">
        <v>23</v>
      </c>
      <c r="P377" t="s">
        <v>20</v>
      </c>
      <c r="Q377">
        <v>4</v>
      </c>
      <c r="R377">
        <v>4</v>
      </c>
      <c r="S377">
        <v>4</v>
      </c>
      <c r="T377">
        <v>4</v>
      </c>
      <c r="U377">
        <v>4</v>
      </c>
      <c r="V377" t="s">
        <v>34</v>
      </c>
      <c r="W377">
        <v>2</v>
      </c>
      <c r="X377">
        <v>4</v>
      </c>
      <c r="Y377">
        <v>3</v>
      </c>
      <c r="Z377">
        <v>3</v>
      </c>
      <c r="AA377" t="s">
        <v>35</v>
      </c>
      <c r="AB377" t="s">
        <v>41</v>
      </c>
      <c r="AC377" t="s">
        <v>52</v>
      </c>
      <c r="AD377" t="s">
        <v>35</v>
      </c>
    </row>
    <row r="378" spans="1:30" ht="15" customHeight="1" x14ac:dyDescent="0.25">
      <c r="A378">
        <v>376</v>
      </c>
      <c r="B378">
        <v>3</v>
      </c>
      <c r="C378">
        <v>2</v>
      </c>
      <c r="D378">
        <v>3</v>
      </c>
      <c r="E378">
        <v>3</v>
      </c>
      <c r="F378">
        <v>4</v>
      </c>
      <c r="G378">
        <v>3</v>
      </c>
      <c r="H378">
        <v>4</v>
      </c>
      <c r="I378">
        <v>3</v>
      </c>
      <c r="J378">
        <v>3</v>
      </c>
      <c r="K378">
        <v>3</v>
      </c>
      <c r="L378">
        <v>4</v>
      </c>
      <c r="M378">
        <v>3</v>
      </c>
      <c r="N378" t="s">
        <v>22</v>
      </c>
      <c r="O378" t="s">
        <v>23</v>
      </c>
      <c r="P378" t="s">
        <v>20</v>
      </c>
      <c r="Q378">
        <v>5</v>
      </c>
      <c r="R378">
        <v>4</v>
      </c>
      <c r="S378">
        <v>5</v>
      </c>
      <c r="T378">
        <v>5</v>
      </c>
      <c r="U378">
        <v>5</v>
      </c>
      <c r="V378" t="s">
        <v>34</v>
      </c>
      <c r="W378">
        <v>4</v>
      </c>
      <c r="X378">
        <v>5</v>
      </c>
      <c r="Y378">
        <v>5</v>
      </c>
      <c r="Z378">
        <v>5</v>
      </c>
      <c r="AA378" t="s">
        <v>35</v>
      </c>
      <c r="AB378" t="s">
        <v>42</v>
      </c>
      <c r="AC378" t="s">
        <v>52</v>
      </c>
      <c r="AD378" t="s">
        <v>35</v>
      </c>
    </row>
    <row r="379" spans="1:30" ht="15" customHeight="1" x14ac:dyDescent="0.25">
      <c r="A379">
        <v>377</v>
      </c>
      <c r="B379">
        <v>2</v>
      </c>
      <c r="C379">
        <v>2</v>
      </c>
      <c r="D379">
        <v>4</v>
      </c>
      <c r="E379">
        <v>3</v>
      </c>
      <c r="F379">
        <v>2</v>
      </c>
      <c r="G379">
        <v>2</v>
      </c>
      <c r="H379">
        <v>2</v>
      </c>
      <c r="I379">
        <v>3</v>
      </c>
      <c r="J379">
        <v>4</v>
      </c>
      <c r="K379">
        <v>3</v>
      </c>
      <c r="L379">
        <v>3</v>
      </c>
      <c r="M379">
        <v>3</v>
      </c>
      <c r="N379" t="s">
        <v>18</v>
      </c>
      <c r="O379" t="s">
        <v>19</v>
      </c>
      <c r="P379" t="s">
        <v>20</v>
      </c>
      <c r="Q379">
        <v>3</v>
      </c>
      <c r="R379">
        <v>3</v>
      </c>
      <c r="S379">
        <v>4</v>
      </c>
      <c r="T379">
        <v>4</v>
      </c>
      <c r="U379">
        <v>3</v>
      </c>
      <c r="V379" t="s">
        <v>35</v>
      </c>
      <c r="W379">
        <v>3</v>
      </c>
      <c r="X379">
        <v>4</v>
      </c>
      <c r="Y379">
        <v>4</v>
      </c>
      <c r="Z379">
        <v>4</v>
      </c>
      <c r="AA379" t="s">
        <v>33</v>
      </c>
      <c r="AB379" t="s">
        <v>41</v>
      </c>
      <c r="AC379" t="s">
        <v>52</v>
      </c>
      <c r="AD379" t="s">
        <v>33</v>
      </c>
    </row>
  </sheetData>
  <autoFilter ref="A2:AD382" xr:uid="{0E7B3848-68DB-4B2D-8F3C-C56B0C652761}">
    <sortState xmlns:xlrd2="http://schemas.microsoft.com/office/spreadsheetml/2017/richdata2" ref="A3:AD379">
      <sortCondition ref="A2:A382"/>
    </sortState>
  </autoFilter>
  <mergeCells count="5">
    <mergeCell ref="B1:G1"/>
    <mergeCell ref="H1:M1"/>
    <mergeCell ref="Q1:V1"/>
    <mergeCell ref="W1:AA1"/>
    <mergeCell ref="AB1:A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92583-4A5D-4B52-B0C8-939CD1945D79}">
  <sheetPr>
    <tabColor rgb="FFA0C6E6"/>
  </sheetPr>
  <dimension ref="AM24"/>
  <sheetViews>
    <sheetView showRowColHeaders="0" tabSelected="1" zoomScale="70" zoomScaleNormal="70" workbookViewId="0">
      <selection activeCell="AK30" sqref="AK30"/>
    </sheetView>
  </sheetViews>
  <sheetFormatPr defaultColWidth="9.85546875" defaultRowHeight="15" x14ac:dyDescent="0.25"/>
  <cols>
    <col min="1" max="16384" width="9.85546875" style="3"/>
  </cols>
  <sheetData>
    <row r="24" spans="39:39" x14ac:dyDescent="0.25">
      <c r="AM24" s="4"/>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E3B46-5645-4B71-ACA0-639308C382F9}">
  <sheetPr>
    <tabColor rgb="FFA0C6E6"/>
  </sheetPr>
  <dimension ref="A1"/>
  <sheetViews>
    <sheetView zoomScale="80" zoomScaleNormal="80" workbookViewId="0"/>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DF78-83EB-4A5B-8693-95325C283F54}">
  <sheetPr>
    <tabColor rgb="FFA0C6E6"/>
  </sheetPr>
  <dimension ref="A1"/>
  <sheetViews>
    <sheetView showGridLines="0" zoomScale="80" zoomScaleNormal="80" workbookViewId="0"/>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3B72-399E-484B-A82C-B2CBCDA7012F}">
  <sheetPr>
    <tabColor rgb="FFA0C6E6"/>
  </sheetPr>
  <dimension ref="A1"/>
  <sheetViews>
    <sheetView zoomScale="90" zoomScaleNormal="90" workbookViewId="0">
      <selection activeCell="AA27" sqref="AA27"/>
    </sheetView>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DDB8-57CC-4939-BC87-E62D8FE6168D}">
  <dimension ref="C9:D11"/>
  <sheetViews>
    <sheetView workbookViewId="0">
      <selection activeCell="F25" sqref="F25"/>
    </sheetView>
  </sheetViews>
  <sheetFormatPr defaultRowHeight="15" x14ac:dyDescent="0.25"/>
  <sheetData>
    <row r="9" spans="3:4" x14ac:dyDescent="0.25">
      <c r="C9" s="1"/>
      <c r="D9" s="8" t="s">
        <v>54</v>
      </c>
    </row>
    <row r="11" spans="3:4" x14ac:dyDescent="0.25">
      <c r="C11" s="9"/>
      <c r="D11" s="9" t="s">
        <v>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171EE-DF8B-481B-9F2C-A41EAC0F7BF3}">
  <dimension ref="A3:C34"/>
  <sheetViews>
    <sheetView workbookViewId="0">
      <selection activeCell="A34" sqref="A34"/>
    </sheetView>
  </sheetViews>
  <sheetFormatPr defaultRowHeight="15" x14ac:dyDescent="0.25"/>
  <cols>
    <col min="1" max="1" width="84.42578125" bestFit="1" customWidth="1"/>
    <col min="2" max="2" width="8.28515625" customWidth="1"/>
    <col min="3" max="3" width="60.42578125" bestFit="1" customWidth="1"/>
    <col min="4" max="4" width="68.7109375" bestFit="1" customWidth="1"/>
  </cols>
  <sheetData>
    <row r="3" spans="1:2" x14ac:dyDescent="0.25">
      <c r="A3" s="11" t="s">
        <v>63</v>
      </c>
    </row>
    <row r="4" spans="1:2" x14ac:dyDescent="0.25">
      <c r="A4" s="12" t="s">
        <v>70</v>
      </c>
      <c r="B4" s="16">
        <v>2.6025641025641026</v>
      </c>
    </row>
    <row r="5" spans="1:2" x14ac:dyDescent="0.25">
      <c r="A5" s="12" t="s">
        <v>71</v>
      </c>
      <c r="B5" s="16">
        <v>3.7179487179487181</v>
      </c>
    </row>
    <row r="6" spans="1:2" x14ac:dyDescent="0.25">
      <c r="A6" s="12" t="s">
        <v>72</v>
      </c>
      <c r="B6" s="16">
        <v>3.8205128205128207</v>
      </c>
    </row>
    <row r="7" spans="1:2" x14ac:dyDescent="0.25">
      <c r="A7" s="12" t="s">
        <v>73</v>
      </c>
      <c r="B7" s="16">
        <v>3.5641025641025643</v>
      </c>
    </row>
    <row r="23" spans="1:3" x14ac:dyDescent="0.25">
      <c r="A23" s="11" t="s">
        <v>56</v>
      </c>
      <c r="B23" t="s">
        <v>69</v>
      </c>
    </row>
    <row r="24" spans="1:3" x14ac:dyDescent="0.25">
      <c r="A24" s="12" t="s">
        <v>35</v>
      </c>
      <c r="B24" s="14">
        <v>0.189873417721519</v>
      </c>
    </row>
    <row r="25" spans="1:3" x14ac:dyDescent="0.25">
      <c r="A25" s="12" t="s">
        <v>34</v>
      </c>
      <c r="B25" s="14">
        <v>0.44303797468354428</v>
      </c>
    </row>
    <row r="26" spans="1:3" x14ac:dyDescent="0.25">
      <c r="A26" s="12" t="s">
        <v>33</v>
      </c>
      <c r="B26" s="14">
        <v>0.36708860759493672</v>
      </c>
      <c r="C26" s="15">
        <f>GETPIVOTDATA("My peer mentor understands my challenges.",$A$23,"My peer mentor understands my challenges.","yes")</f>
        <v>0.36708860759493672</v>
      </c>
    </row>
    <row r="27" spans="1:3" x14ac:dyDescent="0.25">
      <c r="A27" s="12" t="s">
        <v>57</v>
      </c>
      <c r="B27" s="14">
        <v>1</v>
      </c>
    </row>
    <row r="33" spans="1:3" x14ac:dyDescent="0.25">
      <c r="A33" t="s">
        <v>88</v>
      </c>
    </row>
    <row r="34" spans="1:3" x14ac:dyDescent="0.25">
      <c r="A34" s="16">
        <v>79</v>
      </c>
      <c r="C34">
        <f>GETPIVOTDATA("ID",$A$33)</f>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735AC-1BE0-4246-B374-C6B4D8090BEE}">
  <dimension ref="A3:F37"/>
  <sheetViews>
    <sheetView workbookViewId="0">
      <selection activeCell="A34" sqref="A34:B34"/>
    </sheetView>
  </sheetViews>
  <sheetFormatPr defaultRowHeight="15" x14ac:dyDescent="0.25"/>
  <cols>
    <col min="1" max="1" width="10.85546875" bestFit="1" customWidth="1"/>
    <col min="2" max="2" width="16.28515625" bestFit="1" customWidth="1"/>
    <col min="3" max="3" width="6.140625" bestFit="1" customWidth="1"/>
    <col min="4" max="4" width="16.5703125" bestFit="1" customWidth="1"/>
    <col min="5" max="5" width="8.42578125" bestFit="1" customWidth="1"/>
    <col min="6" max="7" width="11.28515625" bestFit="1" customWidth="1"/>
  </cols>
  <sheetData>
    <row r="3" spans="1:2" x14ac:dyDescent="0.25">
      <c r="A3" s="11" t="s">
        <v>56</v>
      </c>
      <c r="B3" t="s">
        <v>58</v>
      </c>
    </row>
    <row r="4" spans="1:2" x14ac:dyDescent="0.25">
      <c r="A4" s="12" t="s">
        <v>52</v>
      </c>
      <c r="B4" s="14">
        <v>0.45454545454545453</v>
      </c>
    </row>
    <row r="5" spans="1:2" x14ac:dyDescent="0.25">
      <c r="A5" s="12" t="s">
        <v>49</v>
      </c>
      <c r="B5" s="14">
        <v>0.27272727272727271</v>
      </c>
    </row>
    <row r="6" spans="1:2" x14ac:dyDescent="0.25">
      <c r="A6" s="12" t="s">
        <v>51</v>
      </c>
      <c r="B6" s="14">
        <v>0.27272727272727271</v>
      </c>
    </row>
    <row r="7" spans="1:2" x14ac:dyDescent="0.25">
      <c r="A7" s="12" t="s">
        <v>57</v>
      </c>
      <c r="B7" s="14">
        <v>1</v>
      </c>
    </row>
    <row r="15" spans="1:2" x14ac:dyDescent="0.25">
      <c r="A15" s="11" t="s">
        <v>56</v>
      </c>
      <c r="B15" t="s">
        <v>59</v>
      </c>
    </row>
    <row r="16" spans="1:2" x14ac:dyDescent="0.25">
      <c r="A16" s="12" t="s">
        <v>34</v>
      </c>
      <c r="B16" s="14">
        <v>0.18181818181818182</v>
      </c>
    </row>
    <row r="17" spans="1:6" x14ac:dyDescent="0.25">
      <c r="A17" s="12" t="s">
        <v>33</v>
      </c>
      <c r="B17" s="14">
        <v>0.81818181818181823</v>
      </c>
    </row>
    <row r="18" spans="1:6" x14ac:dyDescent="0.25">
      <c r="A18" s="12" t="s">
        <v>57</v>
      </c>
      <c r="B18" s="14">
        <v>1</v>
      </c>
      <c r="C18" s="15">
        <f>GETPIVOTDATA("Do you intend to pursue a career in research?",$A$15,"Do you intend to pursue a career in research?","yes")</f>
        <v>0.81818181818181823</v>
      </c>
    </row>
    <row r="20" spans="1:6" x14ac:dyDescent="0.25">
      <c r="A20" s="15"/>
      <c r="B20" s="15"/>
    </row>
    <row r="24" spans="1:6" x14ac:dyDescent="0.25">
      <c r="B24" s="11" t="s">
        <v>61</v>
      </c>
    </row>
    <row r="25" spans="1:6" x14ac:dyDescent="0.25">
      <c r="B25" t="s">
        <v>41</v>
      </c>
      <c r="C25" t="s">
        <v>42</v>
      </c>
      <c r="D25" t="s">
        <v>44</v>
      </c>
      <c r="E25" t="s">
        <v>43</v>
      </c>
      <c r="F25" t="s">
        <v>57</v>
      </c>
    </row>
    <row r="26" spans="1:6" x14ac:dyDescent="0.25">
      <c r="A26" t="s">
        <v>60</v>
      </c>
      <c r="B26" s="14">
        <v>0.27272727272727271</v>
      </c>
      <c r="C26" s="14">
        <v>0.54545454545454541</v>
      </c>
      <c r="D26" s="14">
        <v>9.0909090909090912E-2</v>
      </c>
      <c r="E26" s="14">
        <v>9.0909090909090912E-2</v>
      </c>
      <c r="F26" s="14">
        <v>1</v>
      </c>
    </row>
    <row r="33" spans="1:2" x14ac:dyDescent="0.25">
      <c r="A33" s="16" t="s">
        <v>88</v>
      </c>
      <c r="B33" s="16"/>
    </row>
    <row r="34" spans="1:2" x14ac:dyDescent="0.25">
      <c r="A34" s="19">
        <v>11</v>
      </c>
      <c r="B34" s="19">
        <f>GETPIVOTDATA("ID",$A$33)</f>
        <v>11</v>
      </c>
    </row>
    <row r="35" spans="1:2" x14ac:dyDescent="0.25">
      <c r="A35" s="16"/>
      <c r="B35" s="16"/>
    </row>
    <row r="36" spans="1:2" x14ac:dyDescent="0.25">
      <c r="A36" s="16"/>
      <c r="B36" s="16"/>
    </row>
    <row r="37" spans="1:2" x14ac:dyDescent="0.25">
      <c r="A37" s="16"/>
      <c r="B37"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23ED-F22F-4817-9E0A-E4F199F96B5C}">
  <dimension ref="A3:C29"/>
  <sheetViews>
    <sheetView workbookViewId="0">
      <selection activeCell="B30" sqref="B30"/>
    </sheetView>
  </sheetViews>
  <sheetFormatPr defaultRowHeight="15" x14ac:dyDescent="0.25"/>
  <cols>
    <col min="1" max="1" width="13.140625" bestFit="1" customWidth="1"/>
    <col min="2" max="2" width="56.7109375" bestFit="1" customWidth="1"/>
  </cols>
  <sheetData>
    <row r="3" spans="1:3" x14ac:dyDescent="0.25">
      <c r="A3" s="11" t="s">
        <v>56</v>
      </c>
      <c r="B3" t="s">
        <v>62</v>
      </c>
    </row>
    <row r="4" spans="1:3" x14ac:dyDescent="0.25">
      <c r="A4" s="12" t="s">
        <v>34</v>
      </c>
      <c r="B4" s="14">
        <v>0.36666666666666664</v>
      </c>
    </row>
    <row r="5" spans="1:3" x14ac:dyDescent="0.25">
      <c r="A5" s="12" t="s">
        <v>35</v>
      </c>
      <c r="B5" s="14">
        <v>0.23333333333333334</v>
      </c>
    </row>
    <row r="6" spans="1:3" x14ac:dyDescent="0.25">
      <c r="A6" s="12" t="s">
        <v>33</v>
      </c>
      <c r="B6" s="14">
        <v>0.4</v>
      </c>
      <c r="C6" s="15">
        <f>GETPIVOTDATA("I feel like I have a ""home"" or a place where I belong.",$A$3,"I feel like I have a ""home"" or a place where I belong.","yes")</f>
        <v>0.4</v>
      </c>
    </row>
    <row r="7" spans="1:3" x14ac:dyDescent="0.25">
      <c r="A7" s="12" t="s">
        <v>57</v>
      </c>
      <c r="B7" s="14">
        <v>1</v>
      </c>
    </row>
    <row r="14" spans="1:3" x14ac:dyDescent="0.25">
      <c r="A14" s="11" t="s">
        <v>63</v>
      </c>
    </row>
    <row r="15" spans="1:3" x14ac:dyDescent="0.25">
      <c r="A15" s="12" t="s">
        <v>64</v>
      </c>
      <c r="B15" s="16">
        <v>2.5333333333333332</v>
      </c>
    </row>
    <row r="16" spans="1:3" x14ac:dyDescent="0.25">
      <c r="A16" s="12" t="s">
        <v>65</v>
      </c>
      <c r="B16" s="16">
        <v>2.3666666666666667</v>
      </c>
    </row>
    <row r="17" spans="1:2" x14ac:dyDescent="0.25">
      <c r="A17" s="12" t="s">
        <v>67</v>
      </c>
      <c r="B17" s="16">
        <v>2.6666666666666665</v>
      </c>
    </row>
    <row r="18" spans="1:2" x14ac:dyDescent="0.25">
      <c r="A18" s="12" t="s">
        <v>68</v>
      </c>
      <c r="B18" s="16">
        <v>3.6666666666666665</v>
      </c>
    </row>
    <row r="19" spans="1:2" x14ac:dyDescent="0.25">
      <c r="A19" s="12" t="s">
        <v>66</v>
      </c>
      <c r="B19" s="16">
        <v>4.0666666666666664</v>
      </c>
    </row>
    <row r="28" spans="1:2" x14ac:dyDescent="0.25">
      <c r="A28" t="s">
        <v>88</v>
      </c>
    </row>
    <row r="29" spans="1:2" x14ac:dyDescent="0.25">
      <c r="A29" s="16">
        <v>30</v>
      </c>
      <c r="B29">
        <f>GETPIVOTDATA("ID",$A$28)</f>
        <v>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Post Grad Plans</vt:lpstr>
      <vt:lpstr>Community</vt:lpstr>
      <vt:lpstr>Mentor</vt:lpstr>
      <vt:lpstr>Research Skills</vt:lpstr>
      <vt:lpstr>Notes</vt:lpstr>
      <vt:lpstr>Pivot_mentor</vt:lpstr>
      <vt:lpstr>Pivot_postgradplans</vt:lpstr>
      <vt:lpstr>Pivot_community</vt:lpstr>
      <vt:lpstr>Pivot_researchskills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dcterms:created xsi:type="dcterms:W3CDTF">2020-05-27T20:45:56Z</dcterms:created>
  <dcterms:modified xsi:type="dcterms:W3CDTF">2020-11-20T19:55:48Z</dcterms:modified>
</cp:coreProperties>
</file>